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openminds0.sharepoint.com/sites/OMsharepoint/Shared Documents/Consulting/Trillium Health Resources/5710-8B-B Subcode Learning Track #2- Financial Management of Prospective &amp; VBR/Documents/Topic 4/Downloadable Assets/"/>
    </mc:Choice>
  </mc:AlternateContent>
  <xr:revisionPtr revIDLastSave="0" documentId="8_{C788FCCE-80E3-4DD4-93F2-D1F05036A2D6}" xr6:coauthVersionLast="47" xr6:coauthVersionMax="47" xr10:uidLastSave="{00000000-0000-0000-0000-000000000000}"/>
  <bookViews>
    <workbookView xWindow="-98" yWindow="-98" windowWidth="28996" windowHeight="15675" firstSheet="1" activeTab="1" xr2:uid="{838CF432-D259-4829-BC89-23BAA3F8FA75}"/>
  </bookViews>
  <sheets>
    <sheet name="Introduction &amp; How To Use" sheetId="3" r:id="rId1"/>
    <sheet name="Budget Actual Tool"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E23" i="1"/>
  <c r="L13" i="1"/>
  <c r="K29" i="1"/>
  <c r="D19" i="1"/>
  <c r="D27" i="1"/>
  <c r="D29" i="1" s="1"/>
  <c r="K27" i="1"/>
  <c r="I24" i="1"/>
  <c r="J24" i="1" s="1"/>
  <c r="L24" i="1" s="1"/>
  <c r="K19" i="1"/>
  <c r="I13" i="1"/>
  <c r="I18" i="1"/>
  <c r="I16" i="1"/>
  <c r="G27" i="1"/>
  <c r="H27" i="1"/>
  <c r="H19" i="1"/>
  <c r="G19" i="1"/>
  <c r="I25" i="1"/>
  <c r="I22" i="1"/>
  <c r="J22" i="1" s="1"/>
  <c r="L22" i="1" s="1"/>
  <c r="F26" i="1"/>
  <c r="F27" i="1" s="1"/>
  <c r="E27" i="1"/>
  <c r="E17" i="1"/>
  <c r="E19" i="1" s="1"/>
  <c r="F14" i="1"/>
  <c r="F19" i="1" s="1"/>
  <c r="J25" i="1" l="1"/>
  <c r="L25" i="1" s="1"/>
  <c r="J18" i="1"/>
  <c r="L18" i="1" s="1"/>
  <c r="J16" i="1"/>
  <c r="L16" i="1" s="1"/>
  <c r="E29" i="1"/>
  <c r="I17" i="1"/>
  <c r="G29" i="1"/>
  <c r="F29" i="1"/>
  <c r="H29" i="1"/>
  <c r="I23" i="1"/>
  <c r="I14" i="1"/>
  <c r="I26" i="1"/>
  <c r="J26" i="1" s="1"/>
  <c r="L26" i="1" s="1"/>
  <c r="J23" i="1" l="1"/>
  <c r="I27" i="1"/>
  <c r="J14" i="1"/>
  <c r="J17" i="1"/>
  <c r="L17" i="1" s="1"/>
  <c r="I29" i="1"/>
  <c r="I15" i="1"/>
  <c r="J15" i="1" s="1"/>
  <c r="L15" i="1" s="1"/>
  <c r="L23" i="1" l="1"/>
  <c r="L27" i="1" s="1"/>
  <c r="J27" i="1"/>
  <c r="L14" i="1"/>
  <c r="J19" i="1"/>
  <c r="I19" i="1"/>
  <c r="L19" i="1" l="1"/>
  <c r="E5" i="1" s="1"/>
  <c r="I5" i="1"/>
  <c r="J29" i="1"/>
  <c r="I6" i="1"/>
  <c r="E6" i="1"/>
  <c r="E7" i="1" s="1"/>
  <c r="L29" i="1"/>
  <c r="I7"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<sst xmlns="http://schemas.openxmlformats.org/spreadsheetml/2006/main" count="44" uniqueCount="42">
  <si>
    <t>About the Model:</t>
  </si>
  <si>
    <t>The purpose of the model is solely to display the information that can be gathered with minimal effort and can  project outcomes. This function allows us to make small adjustments before larger ones are needed. Strong organizations will want to use models that are substantially more elaborate and detailed than the one provided to assure the most accurate results</t>
  </si>
  <si>
    <r>
      <t>How to Use It:</t>
    </r>
    <r>
      <rPr>
        <sz val="12"/>
        <color theme="1"/>
        <rFont val="Arial"/>
        <family val="2"/>
      </rPr>
      <t> </t>
    </r>
  </si>
  <si>
    <t>The model has cells for gathering both actual data by quarter and budget information. Please complete only the orange squares as those shaded blue are calculated totals. The totals calculated can be compared to financial report information to assure that the data entered hasn't been mis keyed.</t>
  </si>
  <si>
    <t xml:space="preserve">Once the budget and quarterly actual data are input, the variances that might be expected are posted to an estimated annual column. </t>
  </si>
  <si>
    <t>The file then provides the first data to the estimation area beginning in Estimate Calculation. Adjust is a column where local financial leaders can enter adjustments to account for periods of time when the actuals may represent amounts higher or lower than the remainder of the year might show.</t>
  </si>
  <si>
    <t>From this information, projections are made which appear in the blue ribbon at the top of the sheet.</t>
  </si>
  <si>
    <t>The attached model, like many we will be suggesting is very simplistic and provides only fundamental insights into the work to be done and the usefulness of these tools. Employees and leadership of an organization should explore ways to use the ideas and basic formulas from these models to match their own unique circumstances and to provide more elaborate analytics and detail of their organization.</t>
  </si>
  <si>
    <t xml:space="preserve">Profitability &amp; Cash Flow Forecasting </t>
  </si>
  <si>
    <t xml:space="preserve">Profitability  Forecasting </t>
  </si>
  <si>
    <t xml:space="preserve">Forecast Revenue </t>
  </si>
  <si>
    <t>Revenue Variance</t>
  </si>
  <si>
    <t>Forecast Expense</t>
  </si>
  <si>
    <t>Expense Variance</t>
  </si>
  <si>
    <t>Forecast Profit</t>
  </si>
  <si>
    <t>Profit Variance</t>
  </si>
  <si>
    <t xml:space="preserve">Budget </t>
  </si>
  <si>
    <t>Actual</t>
  </si>
  <si>
    <t>Estimate Calculation</t>
  </si>
  <si>
    <t xml:space="preserve">Total </t>
  </si>
  <si>
    <t>QTR 1</t>
  </si>
  <si>
    <t>QTR 2</t>
  </si>
  <si>
    <t>QTR 3</t>
  </si>
  <si>
    <t>QTR 4</t>
  </si>
  <si>
    <t>Annual Est.</t>
  </si>
  <si>
    <t>Adjust</t>
  </si>
  <si>
    <t>Revenue</t>
  </si>
  <si>
    <t>Government Grants</t>
  </si>
  <si>
    <t>Contributions Gifts</t>
  </si>
  <si>
    <t>Medicaid Revenue</t>
  </si>
  <si>
    <t>Non Medicaid FFS</t>
  </si>
  <si>
    <t>Investment</t>
  </si>
  <si>
    <t>Interest</t>
  </si>
  <si>
    <t xml:space="preserve">Total Revenue </t>
  </si>
  <si>
    <t>Expenses</t>
  </si>
  <si>
    <t>Direct Care Staff Expenses</t>
  </si>
  <si>
    <t>Other Staff Expenses</t>
  </si>
  <si>
    <t>Direct Care Supplies</t>
  </si>
  <si>
    <t>Facility Costs</t>
  </si>
  <si>
    <t>Administrative Expense</t>
  </si>
  <si>
    <t>Total Expenses</t>
  </si>
  <si>
    <t>Profitability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</si>
</sst>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_(&quot;$&quot;* #,##0_);_(&quot;$&quot;* \(#,##0\);_(&quot;$&quot;* &quot;-&quot;??_);_(@_)"/>
  </numFmts>
  <fonts count="13">
    <font>
      <sz val="11"/>
      <color theme="1"/>
      <name val="Aptos Narrow"/>
      <family val="2"/>
      <scheme val="minor"/>
    </font>
    <font>
      <sz val="11"/>
      <color theme="1"/>
      <name val="Aptos Narrow"/>
      <family val="2"/>
      <scheme val="minor"/>
    </font>
    <font>
      <sz val="11"/>
      <color theme="1"/>
      <name val="Arial"/>
      <family val="2"/>
    </font>
    <font>
      <b/>
      <sz val="16"/>
      <color theme="1"/>
      <name val="Arial"/>
      <family val="2"/>
    </font>
    <font>
      <b/>
      <sz val="18"/>
      <color theme="1"/>
      <name val="Arial"/>
      <family val="2"/>
    </font>
    <font>
      <sz val="16"/>
      <color theme="1"/>
      <name val="Arial"/>
      <family val="2"/>
    </font>
    <font>
      <b/>
      <sz val="12"/>
      <color theme="1"/>
      <name val="Arial"/>
      <family val="2"/>
    </font>
    <font>
      <sz val="12"/>
      <color theme="1"/>
      <name val="Arial"/>
      <family val="2"/>
    </font>
    <font>
      <b/>
      <sz val="14"/>
      <color theme="0"/>
      <name val="Arial"/>
      <family val="2"/>
    </font>
    <font>
      <b/>
      <sz val="11"/>
      <color theme="0"/>
      <name val="Arial"/>
      <family val="2"/>
    </font>
    <font>
      <b/>
      <u val="singleAccounting"/>
      <sz val="11"/>
      <color theme="0"/>
      <name val="Arial"/>
      <family val="2"/>
    </font>
    <font>
      <sz val="11"/>
      <color theme="0"/>
      <name val="Arial"/>
      <family val="2"/>
    </font>
    <font>
      <sz val="14"/>
      <color theme="0"/>
      <name val="Arial"/>
      <family val="2"/>
    </font>
  </fonts>
  <fills count="6">
    <fill>
      <patternFill patternType="none"/>
    </fill>
    <fill>
      <patternFill patternType="gray125"/>
    </fill>
    <fill>
      <patternFill patternType="solid">
        <fgColor theme="0"/>
        <bgColor indexed="64"/>
      </patternFill>
    </fill>
    <fill>
      <patternFill patternType="solid">
        <fgColor rgb="FF1570C7"/>
        <bgColor indexed="64"/>
      </patternFill>
    </fill>
    <fill>
      <patternFill patternType="solid">
        <fgColor rgb="FFE4F0FC"/>
        <bgColor indexed="64"/>
      </patternFill>
    </fill>
    <fill>
      <patternFill patternType="solid">
        <fgColor rgb="FF9AC7F4"/>
        <bgColor indexed="64"/>
      </patternFill>
    </fill>
  </fills>
  <borders count="38">
    <border>
      <left/>
      <right/>
      <top/>
      <bottom/>
      <diagonal/>
    </border>
    <border>
      <left style="thick">
        <color indexed="64"/>
      </left>
      <right/>
      <top/>
      <bottom/>
      <diagonal/>
    </border>
    <border>
      <left/>
      <right style="thick">
        <color indexed="64"/>
      </right>
      <top/>
      <bottom/>
      <diagonal/>
    </border>
    <border>
      <left style="thin">
        <color indexed="64"/>
      </left>
      <right style="thin">
        <color indexed="64"/>
      </right>
      <top style="thin">
        <color indexed="64"/>
      </top>
      <bottom style="thick">
        <color indexed="64"/>
      </bottom>
      <diagonal/>
    </border>
    <border>
      <left style="thin">
        <color theme="0" tint="-0.14996795556505021"/>
      </left>
      <right style="thin">
        <color theme="0" tint="-0.14996795556505021"/>
      </right>
      <top/>
      <bottom/>
      <diagonal/>
    </border>
    <border>
      <left style="thick">
        <color indexed="64"/>
      </left>
      <right style="thin">
        <color theme="0"/>
      </right>
      <top/>
      <bottom/>
      <diagonal/>
    </border>
    <border>
      <left style="thick">
        <color indexed="64"/>
      </left>
      <right style="thin">
        <color theme="0"/>
      </right>
      <top style="thick">
        <color indexed="64"/>
      </top>
      <bottom/>
      <diagonal/>
    </border>
    <border>
      <left style="thin">
        <color theme="0"/>
      </left>
      <right/>
      <top style="thin">
        <color indexed="64"/>
      </top>
      <bottom/>
      <diagonal/>
    </border>
    <border>
      <left style="thin">
        <color theme="0"/>
      </left>
      <right style="thin">
        <color theme="0"/>
      </right>
      <top style="thin">
        <color theme="0"/>
      </top>
      <bottom style="thin">
        <color indexed="64"/>
      </bottom>
      <diagonal/>
    </border>
    <border>
      <left style="thin">
        <color theme="0"/>
      </left>
      <right/>
      <top/>
      <bottom/>
      <diagonal/>
    </border>
    <border>
      <left/>
      <right/>
      <top style="thick">
        <color indexed="64"/>
      </top>
      <bottom style="thin">
        <color theme="0"/>
      </bottom>
      <diagonal/>
    </border>
    <border>
      <left/>
      <right style="thick">
        <color indexed="64"/>
      </right>
      <top style="thick">
        <color indexed="64"/>
      </top>
      <bottom style="thin">
        <color theme="0"/>
      </bottom>
      <diagonal/>
    </border>
    <border>
      <left style="thin">
        <color theme="0"/>
      </left>
      <right/>
      <top style="thin">
        <color theme="0"/>
      </top>
      <bottom/>
      <diagonal/>
    </border>
    <border>
      <left style="thin">
        <color theme="0"/>
      </left>
      <right/>
      <top style="thick">
        <color indexed="64"/>
      </top>
      <bottom style="thin">
        <color theme="0"/>
      </bottom>
      <diagonal/>
    </border>
    <border>
      <left/>
      <right style="thin">
        <color theme="0"/>
      </right>
      <top style="thick">
        <color indexed="64"/>
      </top>
      <bottom style="thin">
        <color theme="0"/>
      </bottom>
      <diagonal/>
    </border>
    <border>
      <left style="thin">
        <color theme="0"/>
      </left>
      <right style="thin">
        <color theme="0"/>
      </right>
      <top/>
      <bottom/>
      <diagonal/>
    </border>
    <border>
      <left style="thin">
        <color theme="0"/>
      </left>
      <right style="thick">
        <color indexed="64"/>
      </right>
      <top/>
      <bottom/>
      <diagonal/>
    </border>
    <border>
      <left style="thick">
        <color indexed="64"/>
      </left>
      <right style="thin">
        <color theme="0"/>
      </right>
      <top style="thin">
        <color theme="0"/>
      </top>
      <bottom style="thin">
        <color indexed="64"/>
      </bottom>
      <diagonal/>
    </border>
    <border>
      <left style="thick">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theme="0"/>
      </left>
      <right style="thin">
        <color theme="0"/>
      </right>
      <top/>
      <bottom style="thin">
        <color theme="0"/>
      </bottom>
      <diagonal/>
    </border>
    <border>
      <left/>
      <right style="thin">
        <color theme="0"/>
      </right>
      <top style="thin">
        <color theme="0"/>
      </top>
      <bottom/>
      <diagonal/>
    </border>
    <border>
      <left style="thick">
        <color indexed="64"/>
      </left>
      <right style="thin">
        <color theme="0"/>
      </right>
      <top style="thin">
        <color theme="0"/>
      </top>
      <bottom style="thin">
        <color theme="0"/>
      </bottom>
      <diagonal/>
    </border>
    <border>
      <left style="thin">
        <color theme="0"/>
      </left>
      <right style="thick">
        <color indexed="64"/>
      </right>
      <top style="thin">
        <color theme="0"/>
      </top>
      <bottom/>
      <diagonal/>
    </border>
    <border>
      <left style="thin">
        <color theme="0"/>
      </left>
      <right style="thick">
        <color indexed="64"/>
      </right>
      <top style="thin">
        <color theme="0"/>
      </top>
      <bottom style="thin">
        <color theme="0"/>
      </bottom>
      <diagonal/>
    </border>
    <border>
      <left/>
      <right style="thick">
        <color indexed="64"/>
      </right>
      <top style="thin">
        <color theme="0"/>
      </top>
      <bottom/>
      <diagonal/>
    </border>
    <border>
      <left style="thin">
        <color indexed="64"/>
      </left>
      <right/>
      <top style="thin">
        <color theme="0"/>
      </top>
      <bottom style="thin">
        <color indexed="64"/>
      </bottom>
      <diagonal/>
    </border>
    <border>
      <left/>
      <right/>
      <top style="thin">
        <color theme="0"/>
      </top>
      <bottom/>
      <diagonal/>
    </border>
    <border>
      <left/>
      <right/>
      <top style="thin">
        <color theme="0"/>
      </top>
      <bottom style="thin">
        <color indexed="64"/>
      </bottom>
      <diagonal/>
    </border>
    <border>
      <left style="thin">
        <color theme="0"/>
      </left>
      <right style="thin">
        <color indexed="64"/>
      </right>
      <top style="thin">
        <color theme="0"/>
      </top>
      <bottom/>
      <diagonal/>
    </border>
    <border>
      <left/>
      <right style="thin">
        <color theme="0"/>
      </right>
      <top/>
      <bottom/>
      <diagonal/>
    </border>
    <border>
      <left style="thin">
        <color theme="0"/>
      </left>
      <right style="thin">
        <color theme="0"/>
      </right>
      <top style="thin">
        <color theme="0"/>
      </top>
      <bottom style="thick">
        <color indexed="64"/>
      </bottom>
      <diagonal/>
    </border>
    <border>
      <left style="thin">
        <color theme="0"/>
      </left>
      <right style="thin">
        <color indexed="64"/>
      </right>
      <top style="thin">
        <color theme="0"/>
      </top>
      <bottom style="thick">
        <color indexed="64"/>
      </bottom>
      <diagonal/>
    </border>
    <border>
      <left style="thick">
        <color indexed="64"/>
      </left>
      <right style="thin">
        <color theme="0"/>
      </right>
      <top style="thin">
        <color theme="0"/>
      </top>
      <bottom style="thick">
        <color indexed="64"/>
      </bottom>
      <diagonal/>
    </border>
    <border>
      <left style="thin">
        <color indexed="64"/>
      </left>
      <right style="thin">
        <color theme="0"/>
      </right>
      <top style="thin">
        <color theme="0"/>
      </top>
      <bottom style="thick">
        <color indexed="64"/>
      </bottom>
      <diagonal/>
    </border>
    <border>
      <left style="thin">
        <color theme="0"/>
      </left>
      <right style="thick">
        <color indexed="64"/>
      </right>
      <top style="thin">
        <color theme="0"/>
      </top>
      <bottom style="thick">
        <color indexed="64"/>
      </bottom>
      <diagonal/>
    </border>
  </borders>
  <cellStyleXfs count="2">
    <xf numFmtId="0" fontId="0" fillId="0" borderId="0"/>
    <xf numFmtId="44" fontId="1" fillId="0" borderId="0" applyFont="0" applyFill="0" applyBorder="0" applyAlignment="0" applyProtection="0"/>
  </cellStyleXfs>
  <cellXfs count="93">
    <xf numFmtId="0" fontId="0" fillId="0" borderId="0" xfId="0"/>
    <xf numFmtId="0" fontId="2" fillId="0" borderId="0" xfId="0" applyFont="1"/>
    <xf numFmtId="164" fontId="2" fillId="0" borderId="0" xfId="0" applyNumberFormat="1" applyFont="1"/>
    <xf numFmtId="0" fontId="4" fillId="0" borderId="0" xfId="0" applyFont="1" applyAlignment="1">
      <alignment horizontal="center"/>
    </xf>
    <xf numFmtId="0" fontId="5" fillId="0" borderId="0" xfId="0" applyFont="1"/>
    <xf numFmtId="0" fontId="3" fillId="0" borderId="0" xfId="0" applyFont="1"/>
    <xf numFmtId="0" fontId="2" fillId="0" borderId="1" xfId="0" applyFont="1" applyBorder="1"/>
    <xf numFmtId="0" fontId="2" fillId="0" borderId="2" xfId="0" applyFont="1" applyBorder="1"/>
    <xf numFmtId="0" fontId="0" fillId="2" borderId="0" xfId="0" applyFill="1"/>
    <xf numFmtId="0" fontId="0" fillId="0" borderId="4" xfId="0" applyBorder="1"/>
    <xf numFmtId="0" fontId="6" fillId="0" borderId="4" xfId="0" applyFont="1" applyBorder="1" applyAlignment="1">
      <alignment vertical="center" wrapText="1"/>
    </xf>
    <xf numFmtId="0" fontId="7" fillId="0" borderId="4" xfId="0" applyFont="1" applyBorder="1" applyAlignment="1">
      <alignment wrapText="1"/>
    </xf>
    <xf numFmtId="0" fontId="7" fillId="0" borderId="4" xfId="0" applyFont="1" applyBorder="1"/>
    <xf numFmtId="0" fontId="7" fillId="0" borderId="0" xfId="0" applyFont="1"/>
    <xf numFmtId="0" fontId="8" fillId="3" borderId="0" xfId="0" applyFont="1" applyFill="1" applyAlignment="1">
      <alignment horizontal="center"/>
    </xf>
    <xf numFmtId="0" fontId="8" fillId="3" borderId="2" xfId="0" applyFont="1" applyFill="1" applyBorder="1" applyAlignment="1">
      <alignment horizontal="center"/>
    </xf>
    <xf numFmtId="0" fontId="2" fillId="5" borderId="1" xfId="0" applyFont="1" applyFill="1" applyBorder="1"/>
    <xf numFmtId="0" fontId="2" fillId="5" borderId="0" xfId="0" applyFont="1" applyFill="1"/>
    <xf numFmtId="0" fontId="2" fillId="5" borderId="2" xfId="0" applyFont="1" applyFill="1" applyBorder="1"/>
    <xf numFmtId="164" fontId="2" fillId="4" borderId="2" xfId="0" applyNumberFormat="1" applyFont="1" applyFill="1" applyBorder="1"/>
    <xf numFmtId="164" fontId="2" fillId="5" borderId="2" xfId="0" applyNumberFormat="1" applyFont="1" applyFill="1" applyBorder="1"/>
    <xf numFmtId="164" fontId="9" fillId="3" borderId="3" xfId="0" applyNumberFormat="1" applyFont="1" applyFill="1" applyBorder="1"/>
    <xf numFmtId="0" fontId="8" fillId="3" borderId="0" xfId="0" applyFont="1" applyFill="1"/>
    <xf numFmtId="0" fontId="12" fillId="3" borderId="0" xfId="0" applyFont="1" applyFill="1"/>
    <xf numFmtId="164" fontId="8" fillId="3" borderId="0" xfId="0" applyNumberFormat="1" applyFont="1" applyFill="1"/>
    <xf numFmtId="164" fontId="8" fillId="3" borderId="0" xfId="1" applyNumberFormat="1" applyFont="1" applyFill="1"/>
    <xf numFmtId="0" fontId="8" fillId="2" borderId="0" xfId="0" applyFont="1" applyFill="1"/>
    <xf numFmtId="0" fontId="8" fillId="3" borderId="5" xfId="0" applyFont="1" applyFill="1" applyBorder="1" applyAlignment="1">
      <alignment horizontal="center"/>
    </xf>
    <xf numFmtId="0" fontId="8" fillId="3" borderId="6" xfId="0" applyFont="1" applyFill="1" applyBorder="1" applyAlignment="1">
      <alignment horizontal="center"/>
    </xf>
    <xf numFmtId="0" fontId="2" fillId="0" borderId="7" xfId="0" applyFont="1" applyBorder="1"/>
    <xf numFmtId="44" fontId="2" fillId="5" borderId="9" xfId="0" applyNumberFormat="1" applyFont="1" applyFill="1" applyBorder="1"/>
    <xf numFmtId="0" fontId="8" fillId="3" borderId="9" xfId="0" applyFont="1" applyFill="1" applyBorder="1" applyAlignment="1">
      <alignment horizontal="center"/>
    </xf>
    <xf numFmtId="164" fontId="2" fillId="4" borderId="9" xfId="0" applyNumberFormat="1" applyFont="1" applyFill="1" applyBorder="1"/>
    <xf numFmtId="164" fontId="2" fillId="5" borderId="9" xfId="0" applyNumberFormat="1" applyFont="1" applyFill="1" applyBorder="1"/>
    <xf numFmtId="164" fontId="2" fillId="4" borderId="15" xfId="0" applyNumberFormat="1" applyFont="1" applyFill="1" applyBorder="1"/>
    <xf numFmtId="164" fontId="2" fillId="5" borderId="16" xfId="0" applyNumberFormat="1" applyFont="1" applyFill="1" applyBorder="1"/>
    <xf numFmtId="164" fontId="2" fillId="4" borderId="16" xfId="0" applyNumberFormat="1" applyFont="1" applyFill="1" applyBorder="1"/>
    <xf numFmtId="0" fontId="2" fillId="5" borderId="9" xfId="0" applyFont="1" applyFill="1" applyBorder="1"/>
    <xf numFmtId="164" fontId="2" fillId="4" borderId="18" xfId="1" applyNumberFormat="1" applyFont="1" applyFill="1" applyBorder="1"/>
    <xf numFmtId="164" fontId="2" fillId="4" borderId="19" xfId="1" applyNumberFormat="1" applyFont="1" applyFill="1" applyBorder="1"/>
    <xf numFmtId="164" fontId="2" fillId="4" borderId="20" xfId="1" applyNumberFormat="1" applyFont="1" applyFill="1" applyBorder="1"/>
    <xf numFmtId="164" fontId="2" fillId="4" borderId="19" xfId="0" applyNumberFormat="1" applyFont="1" applyFill="1" applyBorder="1"/>
    <xf numFmtId="164" fontId="2" fillId="5" borderId="9" xfId="1" applyNumberFormat="1" applyFont="1" applyFill="1" applyBorder="1"/>
    <xf numFmtId="164" fontId="2" fillId="5" borderId="19" xfId="0" applyNumberFormat="1" applyFont="1" applyFill="1" applyBorder="1"/>
    <xf numFmtId="164" fontId="2" fillId="5" borderId="19" xfId="1" applyNumberFormat="1" applyFont="1" applyFill="1" applyBorder="1"/>
    <xf numFmtId="164" fontId="2" fillId="5" borderId="18" xfId="1" applyNumberFormat="1" applyFont="1" applyFill="1" applyBorder="1"/>
    <xf numFmtId="164" fontId="2" fillId="5" borderId="20" xfId="1" applyNumberFormat="1" applyFont="1" applyFill="1" applyBorder="1"/>
    <xf numFmtId="164" fontId="2" fillId="4" borderId="9" xfId="1" applyNumberFormat="1" applyFont="1" applyFill="1" applyBorder="1"/>
    <xf numFmtId="164" fontId="2" fillId="4" borderId="22" xfId="1" applyNumberFormat="1" applyFont="1" applyFill="1" applyBorder="1"/>
    <xf numFmtId="164" fontId="2" fillId="4" borderId="23" xfId="1" applyNumberFormat="1" applyFont="1" applyFill="1" applyBorder="1"/>
    <xf numFmtId="164" fontId="2" fillId="4" borderId="24" xfId="1" applyNumberFormat="1" applyFont="1" applyFill="1" applyBorder="1"/>
    <xf numFmtId="164" fontId="2" fillId="5" borderId="5" xfId="1" applyNumberFormat="1" applyFont="1" applyFill="1" applyBorder="1"/>
    <xf numFmtId="164" fontId="9" fillId="3" borderId="17" xfId="0" applyNumberFormat="1" applyFont="1" applyFill="1" applyBorder="1"/>
    <xf numFmtId="164" fontId="10" fillId="3" borderId="21" xfId="1" applyNumberFormat="1" applyFont="1" applyFill="1" applyBorder="1"/>
    <xf numFmtId="164" fontId="2" fillId="5" borderId="15" xfId="1" applyNumberFormat="1" applyFont="1" applyFill="1" applyBorder="1"/>
    <xf numFmtId="164" fontId="10" fillId="3" borderId="8" xfId="1" applyNumberFormat="1" applyFont="1" applyFill="1" applyBorder="1"/>
    <xf numFmtId="164" fontId="2" fillId="5" borderId="20" xfId="0" applyNumberFormat="1" applyFont="1" applyFill="1" applyBorder="1"/>
    <xf numFmtId="164" fontId="11" fillId="3" borderId="26" xfId="0" applyNumberFormat="1" applyFont="1" applyFill="1" applyBorder="1"/>
    <xf numFmtId="164" fontId="10" fillId="3" borderId="20" xfId="1" applyNumberFormat="1" applyFont="1" applyFill="1" applyBorder="1"/>
    <xf numFmtId="164" fontId="10" fillId="3" borderId="19" xfId="1" applyNumberFormat="1" applyFont="1" applyFill="1" applyBorder="1"/>
    <xf numFmtId="164" fontId="10" fillId="3" borderId="0" xfId="1" applyNumberFormat="1" applyFont="1" applyFill="1" applyBorder="1"/>
    <xf numFmtId="0" fontId="2" fillId="0" borderId="27" xfId="0" applyFont="1" applyBorder="1"/>
    <xf numFmtId="0" fontId="2" fillId="0" borderId="5" xfId="0" applyFont="1" applyBorder="1"/>
    <xf numFmtId="164" fontId="2" fillId="5" borderId="29" xfId="1" applyNumberFormat="1" applyFont="1" applyFill="1" applyBorder="1"/>
    <xf numFmtId="164" fontId="10" fillId="3" borderId="25" xfId="1" applyNumberFormat="1" applyFont="1" applyFill="1" applyBorder="1"/>
    <xf numFmtId="0" fontId="2" fillId="0" borderId="30" xfId="0" applyFont="1" applyBorder="1"/>
    <xf numFmtId="164" fontId="10" fillId="3" borderId="17" xfId="1" applyNumberFormat="1" applyFont="1" applyFill="1" applyBorder="1"/>
    <xf numFmtId="164" fontId="10" fillId="3" borderId="31" xfId="1" applyNumberFormat="1" applyFont="1" applyFill="1" applyBorder="1"/>
    <xf numFmtId="164" fontId="2" fillId="5" borderId="18" xfId="0" applyNumberFormat="1" applyFont="1" applyFill="1" applyBorder="1"/>
    <xf numFmtId="164" fontId="2" fillId="5" borderId="12" xfId="1" applyNumberFormat="1" applyFont="1" applyFill="1" applyBorder="1"/>
    <xf numFmtId="164" fontId="2" fillId="5" borderId="22" xfId="0" applyNumberFormat="1" applyFont="1" applyFill="1" applyBorder="1"/>
    <xf numFmtId="164" fontId="2" fillId="5" borderId="0" xfId="0" applyNumberFormat="1" applyFont="1" applyFill="1"/>
    <xf numFmtId="164" fontId="2" fillId="5" borderId="32" xfId="0" applyNumberFormat="1" applyFont="1" applyFill="1" applyBorder="1"/>
    <xf numFmtId="0" fontId="2" fillId="0" borderId="9" xfId="0" applyFont="1" applyBorder="1"/>
    <xf numFmtId="0" fontId="2" fillId="0" borderId="29" xfId="0" applyFont="1" applyBorder="1"/>
    <xf numFmtId="0" fontId="2" fillId="0" borderId="12" xfId="0" applyFont="1" applyBorder="1"/>
    <xf numFmtId="164" fontId="10" fillId="3" borderId="28" xfId="1" applyNumberFormat="1" applyFont="1" applyFill="1" applyBorder="1"/>
    <xf numFmtId="164" fontId="2" fillId="4" borderId="29" xfId="0" applyNumberFormat="1" applyFont="1" applyFill="1" applyBorder="1"/>
    <xf numFmtId="164" fontId="2" fillId="4" borderId="15" xfId="1" applyNumberFormat="1" applyFont="1" applyFill="1" applyBorder="1"/>
    <xf numFmtId="164" fontId="2" fillId="5" borderId="24" xfId="0" applyNumberFormat="1" applyFont="1" applyFill="1" applyBorder="1"/>
    <xf numFmtId="164" fontId="2" fillId="4" borderId="24" xfId="0" applyNumberFormat="1" applyFont="1" applyFill="1" applyBorder="1"/>
    <xf numFmtId="164" fontId="2" fillId="4" borderId="18" xfId="0" applyNumberFormat="1" applyFont="1" applyFill="1" applyBorder="1"/>
    <xf numFmtId="164" fontId="9" fillId="3" borderId="33" xfId="0" applyNumberFormat="1" applyFont="1" applyFill="1" applyBorder="1"/>
    <xf numFmtId="164" fontId="9" fillId="3" borderId="34" xfId="0" applyNumberFormat="1" applyFont="1" applyFill="1" applyBorder="1"/>
    <xf numFmtId="164" fontId="9" fillId="3" borderId="35" xfId="0" applyNumberFormat="1" applyFont="1" applyFill="1" applyBorder="1"/>
    <xf numFmtId="164" fontId="9" fillId="3" borderId="36" xfId="0" applyNumberFormat="1" applyFont="1" applyFill="1" applyBorder="1"/>
    <xf numFmtId="164" fontId="9" fillId="3" borderId="37" xfId="0" applyNumberFormat="1" applyFont="1" applyFill="1" applyBorder="1"/>
    <xf numFmtId="0" fontId="4" fillId="0" borderId="0" xfId="0" applyFont="1" applyAlignment="1">
      <alignment horizontal="center"/>
    </xf>
    <xf numFmtId="0" fontId="8" fillId="3" borderId="13" xfId="0" applyFont="1" applyFill="1" applyBorder="1" applyAlignment="1">
      <alignment horizontal="center"/>
    </xf>
    <xf numFmtId="0" fontId="8" fillId="3" borderId="10" xfId="0" applyFont="1" applyFill="1" applyBorder="1" applyAlignment="1">
      <alignment horizontal="center"/>
    </xf>
    <xf numFmtId="0" fontId="8" fillId="3" borderId="14" xfId="0" applyFont="1" applyFill="1" applyBorder="1" applyAlignment="1">
      <alignment horizontal="center"/>
    </xf>
    <xf numFmtId="0" fontId="8" fillId="3" borderId="11" xfId="0" applyFont="1" applyFill="1" applyBorder="1" applyAlignment="1">
      <alignment horizontal="center"/>
    </xf>
    <xf numFmtId="0" fontId="0" fillId="0" borderId="4" xfId="0" applyBorder="1" applyAlignment="1"/>
  </cellXfs>
  <cellStyles count="2">
    <cellStyle name="Currency" xfId="1" builtinId="4"/>
    <cellStyle name="Normal" xfId="0" builtinId="0"/>
  </cellStyles>
  <dxfs count="5">
    <dxf>
      <border>
        <right style="thin">
          <color theme="0"/>
        </right>
      </border>
    </dxf>
    <dxf>
      <border>
        <left style="thin">
          <color theme="0"/>
        </left>
        <right style="thin">
          <color theme="0"/>
        </right>
        <top/>
        <bottom/>
      </border>
    </dxf>
    <dxf>
      <fill>
        <patternFill>
          <bgColor rgb="FFE4F0FC"/>
        </patternFill>
      </fill>
    </dxf>
    <dxf>
      <fill>
        <patternFill>
          <bgColor rgb="FF9AC7F4"/>
        </patternFill>
      </fill>
    </dxf>
    <dxf>
      <fill>
        <patternFill>
          <bgColor rgb="FF1570C7"/>
        </patternFill>
      </fill>
    </dxf>
  </dxfs>
  <tableStyles count="1" defaultTableStyle="TableStyleMedium2" defaultPivotStyle="PivotStyleLight16">
    <tableStyle name="Table Style - Blue" pivot="0" count="5" xr9:uid="{55BFCE5E-18DA-4247-A826-EC293751EE6F}">
      <tableStyleElement type="headerRow" dxfId="4"/>
      <tableStyleElement type="firstRowStripe" dxfId="3"/>
      <tableStyleElement type="secondRowStripe" dxfId="2"/>
      <tableStyleElement type="firstColumnStripe" dxfId="1"/>
      <tableStyleElement type="secondColumnStripe" dxfId="0"/>
    </tableStyle>
  </tableStyles>
  <colors>
    <mruColors>
      <color rgb="FF1570C7"/>
      <color rgb="FF9AC7F4"/>
      <color rgb="FFE4F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E103-FBF0-4BDA-BE22-A5E01B1D8F0A}">
  <dimension ref="A1:K69"/>
  <sheetViews>
    <sheetView workbookViewId="0">
      <selection activeCell="E20" sqref="E20"/>
    </sheetView>
  </sheetViews>
  <sheetFormatPr defaultRowHeight="14.25"/>
  <cols>
    <col min="2" max="2" width="156.5703125" customWidth="1"/>
  </cols>
  <sheetData>
    <row r="1" spans="1:11">
      <c r="A1" s="8"/>
      <c r="B1" s="92" t="e" vm="1">
        <v>#VALUE!</v>
      </c>
      <c r="C1" s="8"/>
      <c r="D1" s="8"/>
      <c r="E1" s="8"/>
      <c r="F1" s="8"/>
      <c r="G1" s="8"/>
      <c r="H1" s="8"/>
      <c r="I1" s="8"/>
      <c r="J1" s="8"/>
      <c r="K1" s="8"/>
    </row>
    <row r="2" spans="1:11">
      <c r="A2" s="8"/>
      <c r="B2" s="92"/>
      <c r="C2" s="8"/>
      <c r="D2" s="8"/>
      <c r="E2" s="8"/>
      <c r="F2" s="8"/>
      <c r="G2" s="8"/>
      <c r="H2" s="8"/>
      <c r="I2" s="8"/>
      <c r="J2" s="8"/>
      <c r="K2" s="8"/>
    </row>
    <row r="3" spans="1:11">
      <c r="A3" s="8"/>
      <c r="B3" s="92"/>
      <c r="C3" s="8"/>
      <c r="D3" s="8"/>
      <c r="E3" s="8"/>
      <c r="F3" s="8"/>
      <c r="G3" s="8"/>
      <c r="H3" s="8"/>
      <c r="I3" s="8"/>
      <c r="J3" s="8"/>
      <c r="K3" s="8"/>
    </row>
    <row r="4" spans="1:11">
      <c r="A4" s="8"/>
      <c r="B4" s="92"/>
      <c r="C4" s="8"/>
      <c r="D4" s="8"/>
      <c r="E4" s="8"/>
      <c r="F4" s="8"/>
      <c r="G4" s="8"/>
      <c r="H4" s="8"/>
      <c r="I4" s="8"/>
      <c r="J4" s="8"/>
      <c r="K4" s="8"/>
    </row>
    <row r="5" spans="1:11">
      <c r="A5" s="8"/>
      <c r="B5" s="92"/>
      <c r="C5" s="8"/>
      <c r="D5" s="8"/>
      <c r="E5" s="8"/>
      <c r="F5" s="8"/>
      <c r="G5" s="8"/>
      <c r="H5" s="8"/>
      <c r="I5" s="8"/>
      <c r="J5" s="8"/>
      <c r="K5" s="8"/>
    </row>
    <row r="6" spans="1:11">
      <c r="A6" s="8"/>
      <c r="B6" s="9"/>
      <c r="C6" s="8"/>
      <c r="D6" s="8"/>
      <c r="E6" s="8"/>
      <c r="F6" s="8"/>
      <c r="G6" s="8"/>
      <c r="H6" s="8"/>
      <c r="I6" s="8"/>
      <c r="J6" s="8"/>
      <c r="K6" s="8"/>
    </row>
    <row r="7" spans="1:11" ht="15">
      <c r="A7" s="8"/>
      <c r="B7" s="10" t="s">
        <v>0</v>
      </c>
      <c r="C7" s="8"/>
      <c r="D7" s="8"/>
      <c r="E7" s="8"/>
      <c r="F7" s="8"/>
      <c r="G7" s="8"/>
      <c r="H7" s="8"/>
      <c r="I7" s="8"/>
      <c r="J7" s="8"/>
      <c r="K7" s="8"/>
    </row>
    <row r="8" spans="1:11" ht="45.4">
      <c r="A8" s="8"/>
      <c r="B8" s="11" t="s">
        <v>1</v>
      </c>
      <c r="C8" s="8"/>
      <c r="D8" s="8"/>
      <c r="E8" s="8"/>
      <c r="F8" s="8"/>
      <c r="G8" s="8"/>
      <c r="H8" s="8"/>
      <c r="I8" s="8"/>
      <c r="J8" s="8"/>
      <c r="K8" s="8"/>
    </row>
    <row r="9" spans="1:11" ht="15.4">
      <c r="A9" s="8"/>
      <c r="B9" s="11"/>
      <c r="C9" s="8"/>
      <c r="D9" s="8"/>
      <c r="E9" s="8"/>
      <c r="F9" s="8"/>
      <c r="G9" s="8"/>
      <c r="H9" s="8"/>
      <c r="I9" s="8"/>
      <c r="J9" s="8"/>
      <c r="K9" s="8"/>
    </row>
    <row r="10" spans="1:11" ht="15.4">
      <c r="A10" s="8"/>
      <c r="B10" s="11"/>
      <c r="C10" s="8"/>
      <c r="D10" s="8"/>
      <c r="E10" s="8"/>
      <c r="F10" s="8"/>
      <c r="G10" s="8"/>
      <c r="H10" s="8"/>
      <c r="I10" s="8"/>
      <c r="J10" s="8"/>
      <c r="K10" s="8"/>
    </row>
    <row r="11" spans="1:11" ht="15">
      <c r="A11" s="8"/>
      <c r="B11" s="10" t="s">
        <v>2</v>
      </c>
      <c r="C11" s="8"/>
      <c r="D11" s="8"/>
      <c r="E11" s="8"/>
      <c r="F11" s="8"/>
      <c r="G11" s="8"/>
      <c r="H11" s="8"/>
      <c r="I11" s="8"/>
      <c r="J11" s="8"/>
      <c r="K11" s="8"/>
    </row>
    <row r="12" spans="1:11" ht="30.4">
      <c r="A12" s="8"/>
      <c r="B12" s="11" t="s">
        <v>3</v>
      </c>
      <c r="C12" s="8"/>
      <c r="D12" s="8"/>
      <c r="E12" s="8"/>
      <c r="F12" s="8"/>
      <c r="G12" s="8"/>
      <c r="H12" s="8"/>
      <c r="I12" s="8"/>
      <c r="J12" s="8"/>
      <c r="K12" s="8"/>
    </row>
    <row r="13" spans="1:11" ht="15.4">
      <c r="A13" s="8"/>
      <c r="B13" s="11"/>
      <c r="C13" s="8"/>
      <c r="D13" s="8"/>
      <c r="E13" s="8"/>
      <c r="F13" s="8"/>
      <c r="G13" s="8"/>
      <c r="H13" s="8"/>
      <c r="I13" s="8"/>
      <c r="J13" s="8"/>
      <c r="K13" s="8"/>
    </row>
    <row r="14" spans="1:11" ht="15.4">
      <c r="A14" s="8"/>
      <c r="B14" s="12" t="s">
        <v>4</v>
      </c>
      <c r="C14" s="8"/>
      <c r="D14" s="8"/>
      <c r="E14" s="8"/>
      <c r="F14" s="8"/>
      <c r="G14" s="8"/>
      <c r="H14" s="8"/>
      <c r="I14" s="8"/>
      <c r="J14" s="8"/>
      <c r="K14" s="8"/>
    </row>
    <row r="15" spans="1:11" ht="15.4">
      <c r="A15" s="8"/>
      <c r="B15" s="12"/>
      <c r="C15" s="8"/>
      <c r="D15" s="8"/>
      <c r="E15" s="8"/>
      <c r="F15" s="8"/>
      <c r="G15" s="8"/>
      <c r="H15" s="8"/>
      <c r="I15" s="8"/>
      <c r="J15" s="8"/>
      <c r="K15" s="8"/>
    </row>
    <row r="16" spans="1:11" ht="30.4">
      <c r="A16" s="8"/>
      <c r="B16" s="11" t="s">
        <v>5</v>
      </c>
      <c r="C16" s="8"/>
      <c r="D16" s="8"/>
      <c r="E16" s="8"/>
      <c r="F16" s="8"/>
      <c r="G16" s="8"/>
      <c r="H16" s="8"/>
      <c r="I16" s="8"/>
      <c r="J16" s="8"/>
      <c r="K16" s="8"/>
    </row>
    <row r="17" spans="1:11" ht="15.4">
      <c r="A17" s="8"/>
      <c r="B17" s="12"/>
      <c r="C17" s="8"/>
      <c r="D17" s="8"/>
      <c r="E17" s="8"/>
      <c r="F17" s="8"/>
      <c r="G17" s="8"/>
      <c r="H17" s="8"/>
      <c r="I17" s="8"/>
      <c r="J17" s="8"/>
      <c r="K17" s="8"/>
    </row>
    <row r="18" spans="1:11" ht="15.4">
      <c r="A18" s="8"/>
      <c r="B18" s="12" t="s">
        <v>6</v>
      </c>
      <c r="C18" s="8"/>
      <c r="D18" s="8"/>
      <c r="E18" s="8"/>
      <c r="F18" s="8"/>
      <c r="G18" s="8"/>
      <c r="H18" s="8"/>
      <c r="I18" s="8"/>
      <c r="J18" s="8"/>
      <c r="K18" s="8"/>
    </row>
    <row r="19" spans="1:11" ht="15.4">
      <c r="A19" s="8"/>
      <c r="B19" s="12"/>
      <c r="C19" s="8"/>
      <c r="D19" s="8"/>
      <c r="E19" s="8"/>
      <c r="F19" s="8"/>
      <c r="G19" s="8"/>
      <c r="H19" s="8"/>
      <c r="I19" s="8"/>
      <c r="J19" s="8"/>
      <c r="K19" s="8"/>
    </row>
    <row r="20" spans="1:11" ht="45.4">
      <c r="A20" s="8"/>
      <c r="B20" s="11" t="s">
        <v>7</v>
      </c>
      <c r="C20" s="8"/>
      <c r="D20" s="8"/>
      <c r="E20" s="8"/>
      <c r="F20" s="8"/>
      <c r="G20" s="8"/>
      <c r="H20" s="8"/>
      <c r="I20" s="8"/>
      <c r="J20" s="8"/>
      <c r="K20" s="8"/>
    </row>
    <row r="21" spans="1:11" ht="15.4">
      <c r="A21" s="8"/>
      <c r="B21" s="12"/>
      <c r="C21" s="8"/>
      <c r="D21" s="8"/>
      <c r="E21" s="8"/>
      <c r="F21" s="8"/>
      <c r="G21" s="8"/>
      <c r="H21" s="8"/>
      <c r="I21" s="8"/>
      <c r="J21" s="8"/>
      <c r="K21" s="8"/>
    </row>
    <row r="22" spans="1:11" ht="15.4">
      <c r="A22" s="8"/>
      <c r="B22" s="13"/>
      <c r="C22" s="8"/>
      <c r="D22" s="8"/>
      <c r="E22" s="8"/>
      <c r="F22" s="8"/>
      <c r="G22" s="8"/>
      <c r="H22" s="8"/>
      <c r="I22" s="8"/>
      <c r="J22" s="8"/>
      <c r="K22" s="8"/>
    </row>
    <row r="23" spans="1:11">
      <c r="A23" s="8"/>
      <c r="B23" s="8"/>
      <c r="C23" s="8"/>
      <c r="D23" s="8"/>
      <c r="E23" s="8"/>
      <c r="F23" s="8"/>
      <c r="G23" s="8"/>
      <c r="H23" s="8"/>
      <c r="I23" s="8"/>
      <c r="J23" s="8"/>
      <c r="K23" s="8"/>
    </row>
    <row r="24" spans="1:11">
      <c r="A24" s="8"/>
      <c r="B24" s="8"/>
      <c r="C24" s="8"/>
      <c r="D24" s="8"/>
      <c r="E24" s="8"/>
      <c r="F24" s="8"/>
      <c r="G24" s="8"/>
      <c r="H24" s="8"/>
      <c r="I24" s="8"/>
      <c r="J24" s="8"/>
      <c r="K24" s="8"/>
    </row>
    <row r="25" spans="1:11">
      <c r="A25" s="8"/>
      <c r="B25" s="8"/>
      <c r="C25" s="8"/>
      <c r="D25" s="8"/>
      <c r="E25" s="8"/>
      <c r="F25" s="8"/>
      <c r="G25" s="8"/>
      <c r="H25" s="8"/>
      <c r="I25" s="8"/>
      <c r="J25" s="8"/>
      <c r="K25" s="8"/>
    </row>
    <row r="26" spans="1:11">
      <c r="A26" s="8"/>
      <c r="B26" s="8"/>
      <c r="C26" s="8"/>
      <c r="D26" s="8"/>
      <c r="E26" s="8"/>
      <c r="F26" s="8"/>
      <c r="G26" s="8"/>
      <c r="H26" s="8"/>
      <c r="I26" s="8"/>
      <c r="J26" s="8"/>
      <c r="K26" s="8"/>
    </row>
    <row r="27" spans="1:11">
      <c r="A27" s="8"/>
      <c r="B27" s="8"/>
      <c r="C27" s="8"/>
      <c r="D27" s="8"/>
      <c r="E27" s="8"/>
      <c r="F27" s="8"/>
      <c r="G27" s="8"/>
      <c r="H27" s="8"/>
      <c r="I27" s="8"/>
      <c r="J27" s="8"/>
      <c r="K27" s="8"/>
    </row>
    <row r="28" spans="1:11">
      <c r="A28" s="8"/>
      <c r="B28" s="8"/>
      <c r="C28" s="8"/>
      <c r="D28" s="8"/>
      <c r="E28" s="8"/>
      <c r="F28" s="8"/>
      <c r="G28" s="8"/>
      <c r="H28" s="8"/>
      <c r="I28" s="8"/>
      <c r="J28" s="8"/>
      <c r="K28" s="8"/>
    </row>
    <row r="29" spans="1:11">
      <c r="A29" s="8"/>
      <c r="B29" s="8"/>
      <c r="C29" s="8"/>
      <c r="D29" s="8"/>
      <c r="E29" s="8"/>
      <c r="F29" s="8"/>
      <c r="G29" s="8"/>
      <c r="H29" s="8"/>
      <c r="I29" s="8"/>
      <c r="J29" s="8"/>
      <c r="K29" s="8"/>
    </row>
    <row r="30" spans="1:11">
      <c r="A30" s="8"/>
      <c r="B30" s="8"/>
      <c r="C30" s="8"/>
      <c r="D30" s="8"/>
      <c r="E30" s="8"/>
      <c r="F30" s="8"/>
      <c r="G30" s="8"/>
      <c r="H30" s="8"/>
      <c r="I30" s="8"/>
      <c r="J30" s="8"/>
      <c r="K30" s="8"/>
    </row>
    <row r="31" spans="1:11">
      <c r="A31" s="8"/>
      <c r="B31" s="8"/>
      <c r="C31" s="8"/>
      <c r="D31" s="8"/>
      <c r="E31" s="8"/>
      <c r="F31" s="8"/>
      <c r="G31" s="8"/>
      <c r="H31" s="8"/>
      <c r="I31" s="8"/>
      <c r="J31" s="8"/>
      <c r="K31" s="8"/>
    </row>
    <row r="32" spans="1:11">
      <c r="A32" s="8"/>
      <c r="B32" s="8"/>
      <c r="C32" s="8"/>
      <c r="D32" s="8"/>
      <c r="E32" s="8"/>
      <c r="F32" s="8"/>
      <c r="G32" s="8"/>
      <c r="H32" s="8"/>
      <c r="I32" s="8"/>
      <c r="J32" s="8"/>
      <c r="K32" s="8"/>
    </row>
    <row r="33" spans="1:11">
      <c r="A33" s="8"/>
      <c r="B33" s="8"/>
      <c r="C33" s="8"/>
      <c r="D33" s="8"/>
      <c r="E33" s="8"/>
      <c r="F33" s="8"/>
      <c r="G33" s="8"/>
      <c r="H33" s="8"/>
      <c r="I33" s="8"/>
      <c r="J33" s="8"/>
      <c r="K33" s="8"/>
    </row>
    <row r="34" spans="1:11">
      <c r="A34" s="8"/>
      <c r="B34" s="8"/>
      <c r="C34" s="8"/>
      <c r="D34" s="8"/>
      <c r="E34" s="8"/>
      <c r="F34" s="8"/>
      <c r="G34" s="8"/>
      <c r="H34" s="8"/>
      <c r="I34" s="8"/>
      <c r="J34" s="8"/>
      <c r="K34" s="8"/>
    </row>
    <row r="35" spans="1:11">
      <c r="A35" s="8"/>
      <c r="B35" s="8"/>
      <c r="C35" s="8"/>
      <c r="D35" s="8"/>
      <c r="E35" s="8"/>
      <c r="F35" s="8"/>
      <c r="G35" s="8"/>
      <c r="H35" s="8"/>
      <c r="I35" s="8"/>
      <c r="J35" s="8"/>
      <c r="K35" s="8"/>
    </row>
    <row r="36" spans="1:11">
      <c r="A36" s="8"/>
      <c r="B36" s="8"/>
      <c r="C36" s="8"/>
      <c r="D36" s="8"/>
      <c r="E36" s="8"/>
      <c r="F36" s="8"/>
      <c r="G36" s="8"/>
      <c r="H36" s="8"/>
      <c r="I36" s="8"/>
      <c r="J36" s="8"/>
      <c r="K36" s="8"/>
    </row>
    <row r="37" spans="1:11">
      <c r="A37" s="8"/>
      <c r="B37" s="8"/>
      <c r="C37" s="8"/>
      <c r="D37" s="8"/>
      <c r="E37" s="8"/>
      <c r="F37" s="8"/>
      <c r="G37" s="8"/>
      <c r="H37" s="8"/>
      <c r="I37" s="8"/>
      <c r="J37" s="8"/>
      <c r="K37" s="8"/>
    </row>
    <row r="38" spans="1:11">
      <c r="A38" s="8"/>
      <c r="B38" s="8"/>
      <c r="C38" s="8"/>
      <c r="D38" s="8"/>
      <c r="E38" s="8"/>
      <c r="F38" s="8"/>
      <c r="G38" s="8"/>
      <c r="H38" s="8"/>
      <c r="I38" s="8"/>
      <c r="J38" s="8"/>
      <c r="K38" s="8"/>
    </row>
    <row r="39" spans="1:11">
      <c r="A39" s="8"/>
      <c r="B39" s="8"/>
      <c r="C39" s="8"/>
      <c r="D39" s="8"/>
      <c r="E39" s="8"/>
      <c r="F39" s="8"/>
      <c r="G39" s="8"/>
      <c r="H39" s="8"/>
      <c r="I39" s="8"/>
      <c r="J39" s="8"/>
      <c r="K39" s="8"/>
    </row>
    <row r="40" spans="1:11">
      <c r="A40" s="8"/>
      <c r="B40" s="8"/>
      <c r="C40" s="8"/>
      <c r="D40" s="8"/>
      <c r="E40" s="8"/>
      <c r="F40" s="8"/>
      <c r="G40" s="8"/>
      <c r="H40" s="8"/>
      <c r="I40" s="8"/>
      <c r="J40" s="8"/>
      <c r="K40" s="8"/>
    </row>
    <row r="41" spans="1:11">
      <c r="A41" s="8"/>
      <c r="B41" s="8"/>
      <c r="C41" s="8"/>
      <c r="D41" s="8"/>
      <c r="E41" s="8"/>
      <c r="F41" s="8"/>
      <c r="G41" s="8"/>
      <c r="H41" s="8"/>
      <c r="I41" s="8"/>
      <c r="J41" s="8"/>
      <c r="K41" s="8"/>
    </row>
    <row r="42" spans="1:11">
      <c r="A42" s="8"/>
      <c r="B42" s="8"/>
      <c r="C42" s="8"/>
      <c r="D42" s="8"/>
      <c r="E42" s="8"/>
      <c r="F42" s="8"/>
      <c r="G42" s="8"/>
      <c r="H42" s="8"/>
      <c r="I42" s="8"/>
      <c r="J42" s="8"/>
      <c r="K42" s="8"/>
    </row>
    <row r="43" spans="1:11">
      <c r="A43" s="8"/>
      <c r="B43" s="8"/>
      <c r="C43" s="8"/>
      <c r="D43" s="8"/>
      <c r="E43" s="8"/>
      <c r="F43" s="8"/>
      <c r="G43" s="8"/>
      <c r="H43" s="8"/>
      <c r="I43" s="8"/>
      <c r="J43" s="8"/>
      <c r="K43" s="8"/>
    </row>
    <row r="44" spans="1:11">
      <c r="A44" s="8"/>
      <c r="B44" s="8"/>
      <c r="C44" s="8"/>
      <c r="D44" s="8"/>
      <c r="E44" s="8"/>
      <c r="F44" s="8"/>
      <c r="G44" s="8"/>
      <c r="H44" s="8"/>
      <c r="I44" s="8"/>
      <c r="J44" s="8"/>
      <c r="K44" s="8"/>
    </row>
    <row r="45" spans="1:11">
      <c r="A45" s="8"/>
      <c r="B45" s="8"/>
      <c r="C45" s="8"/>
      <c r="D45" s="8"/>
      <c r="E45" s="8"/>
      <c r="F45" s="8"/>
      <c r="G45" s="8"/>
      <c r="H45" s="8"/>
      <c r="I45" s="8"/>
      <c r="J45" s="8"/>
      <c r="K45" s="8"/>
    </row>
    <row r="46" spans="1:11">
      <c r="A46" s="8"/>
      <c r="B46" s="8"/>
      <c r="C46" s="8"/>
      <c r="D46" s="8"/>
      <c r="E46" s="8"/>
      <c r="F46" s="8"/>
      <c r="G46" s="8"/>
      <c r="H46" s="8"/>
      <c r="I46" s="8"/>
      <c r="J46" s="8"/>
      <c r="K46" s="8"/>
    </row>
    <row r="47" spans="1:11">
      <c r="A47" s="8"/>
      <c r="B47" s="8"/>
      <c r="C47" s="8"/>
      <c r="D47" s="8"/>
      <c r="E47" s="8"/>
      <c r="F47" s="8"/>
      <c r="G47" s="8"/>
      <c r="H47" s="8"/>
      <c r="I47" s="8"/>
      <c r="J47" s="8"/>
      <c r="K47" s="8"/>
    </row>
    <row r="48" spans="1:11">
      <c r="A48" s="8"/>
      <c r="B48" s="8"/>
      <c r="C48" s="8"/>
      <c r="D48" s="8"/>
      <c r="E48" s="8"/>
      <c r="F48" s="8"/>
      <c r="G48" s="8"/>
      <c r="H48" s="8"/>
      <c r="I48" s="8"/>
      <c r="J48" s="8"/>
      <c r="K48" s="8"/>
    </row>
    <row r="49" spans="1:11">
      <c r="A49" s="8"/>
      <c r="B49" s="8"/>
      <c r="C49" s="8"/>
      <c r="D49" s="8"/>
      <c r="E49" s="8"/>
      <c r="F49" s="8"/>
      <c r="G49" s="8"/>
      <c r="H49" s="8"/>
      <c r="I49" s="8"/>
      <c r="J49" s="8"/>
      <c r="K49" s="8"/>
    </row>
    <row r="50" spans="1:11">
      <c r="A50" s="8"/>
      <c r="B50" s="8"/>
      <c r="C50" s="8"/>
      <c r="D50" s="8"/>
      <c r="E50" s="8"/>
      <c r="F50" s="8"/>
      <c r="G50" s="8"/>
      <c r="H50" s="8"/>
      <c r="I50" s="8"/>
      <c r="J50" s="8"/>
      <c r="K50" s="8"/>
    </row>
    <row r="51" spans="1:11">
      <c r="A51" s="8"/>
      <c r="B51" s="8"/>
      <c r="C51" s="8"/>
      <c r="D51" s="8"/>
      <c r="E51" s="8"/>
      <c r="F51" s="8"/>
      <c r="G51" s="8"/>
      <c r="H51" s="8"/>
      <c r="I51" s="8"/>
      <c r="J51" s="8"/>
      <c r="K51" s="8"/>
    </row>
    <row r="52" spans="1:11">
      <c r="A52" s="8"/>
      <c r="B52" s="8"/>
      <c r="C52" s="8"/>
      <c r="D52" s="8"/>
      <c r="E52" s="8"/>
      <c r="F52" s="8"/>
      <c r="G52" s="8"/>
      <c r="H52" s="8"/>
      <c r="I52" s="8"/>
      <c r="J52" s="8"/>
      <c r="K52" s="8"/>
    </row>
    <row r="53" spans="1:11">
      <c r="A53" s="8"/>
      <c r="B53" s="8"/>
      <c r="C53" s="8"/>
      <c r="D53" s="8"/>
      <c r="E53" s="8"/>
      <c r="F53" s="8"/>
      <c r="G53" s="8"/>
      <c r="H53" s="8"/>
      <c r="I53" s="8"/>
      <c r="J53" s="8"/>
      <c r="K53" s="8"/>
    </row>
    <row r="54" spans="1:11">
      <c r="A54" s="8"/>
      <c r="B54" s="8"/>
      <c r="C54" s="8"/>
      <c r="D54" s="8"/>
      <c r="E54" s="8"/>
      <c r="F54" s="8"/>
      <c r="G54" s="8"/>
      <c r="H54" s="8"/>
      <c r="I54" s="8"/>
      <c r="J54" s="8"/>
      <c r="K54" s="8"/>
    </row>
    <row r="55" spans="1:11">
      <c r="A55" s="8"/>
      <c r="B55" s="8"/>
      <c r="C55" s="8"/>
      <c r="D55" s="8"/>
      <c r="E55" s="8"/>
      <c r="F55" s="8"/>
      <c r="G55" s="8"/>
      <c r="H55" s="8"/>
      <c r="I55" s="8"/>
      <c r="J55" s="8"/>
      <c r="K55" s="8"/>
    </row>
    <row r="56" spans="1:11">
      <c r="A56" s="8"/>
      <c r="B56" s="8"/>
      <c r="C56" s="8"/>
      <c r="D56" s="8"/>
      <c r="E56" s="8"/>
      <c r="F56" s="8"/>
      <c r="G56" s="8"/>
      <c r="H56" s="8"/>
      <c r="I56" s="8"/>
      <c r="J56" s="8"/>
      <c r="K56" s="8"/>
    </row>
    <row r="57" spans="1:11">
      <c r="A57" s="8"/>
      <c r="B57" s="8"/>
      <c r="C57" s="8"/>
      <c r="D57" s="8"/>
      <c r="E57" s="8"/>
      <c r="F57" s="8"/>
      <c r="G57" s="8"/>
      <c r="H57" s="8"/>
      <c r="I57" s="8"/>
      <c r="J57" s="8"/>
      <c r="K57" s="8"/>
    </row>
    <row r="58" spans="1:11">
      <c r="A58" s="8"/>
      <c r="B58" s="8"/>
      <c r="C58" s="8"/>
      <c r="D58" s="8"/>
      <c r="E58" s="8"/>
      <c r="F58" s="8"/>
      <c r="G58" s="8"/>
      <c r="H58" s="8"/>
      <c r="I58" s="8"/>
      <c r="J58" s="8"/>
      <c r="K58" s="8"/>
    </row>
    <row r="59" spans="1:11">
      <c r="A59" s="8"/>
      <c r="B59" s="8"/>
      <c r="C59" s="8"/>
      <c r="D59" s="8"/>
      <c r="E59" s="8"/>
      <c r="F59" s="8"/>
      <c r="G59" s="8"/>
      <c r="H59" s="8"/>
      <c r="I59" s="8"/>
      <c r="J59" s="8"/>
      <c r="K59" s="8"/>
    </row>
    <row r="60" spans="1:11">
      <c r="A60" s="8"/>
      <c r="B60" s="8"/>
      <c r="C60" s="8"/>
      <c r="D60" s="8"/>
      <c r="E60" s="8"/>
      <c r="F60" s="8"/>
      <c r="G60" s="8"/>
      <c r="H60" s="8"/>
      <c r="I60" s="8"/>
      <c r="J60" s="8"/>
      <c r="K60" s="8"/>
    </row>
    <row r="61" spans="1:11">
      <c r="A61" s="8"/>
      <c r="B61" s="8"/>
      <c r="C61" s="8"/>
      <c r="D61" s="8"/>
      <c r="E61" s="8"/>
      <c r="F61" s="8"/>
      <c r="G61" s="8"/>
      <c r="H61" s="8"/>
      <c r="I61" s="8"/>
      <c r="J61" s="8"/>
      <c r="K61" s="8"/>
    </row>
    <row r="62" spans="1:11">
      <c r="A62" s="8"/>
      <c r="B62" s="8"/>
      <c r="C62" s="8"/>
      <c r="D62" s="8"/>
      <c r="E62" s="8"/>
      <c r="F62" s="8"/>
      <c r="G62" s="8"/>
      <c r="H62" s="8"/>
      <c r="I62" s="8"/>
      <c r="J62" s="8"/>
      <c r="K62" s="8"/>
    </row>
    <row r="63" spans="1:11">
      <c r="A63" s="8"/>
      <c r="B63" s="8"/>
      <c r="C63" s="8"/>
      <c r="D63" s="8"/>
      <c r="E63" s="8"/>
      <c r="F63" s="8"/>
      <c r="G63" s="8"/>
      <c r="H63" s="8"/>
      <c r="I63" s="8"/>
      <c r="J63" s="8"/>
      <c r="K63" s="8"/>
    </row>
    <row r="64" spans="1:11">
      <c r="A64" s="8"/>
      <c r="B64" s="8"/>
      <c r="C64" s="8"/>
      <c r="D64" s="8"/>
      <c r="E64" s="8"/>
      <c r="F64" s="8"/>
      <c r="G64" s="8"/>
      <c r="H64" s="8"/>
      <c r="I64" s="8"/>
      <c r="J64" s="8"/>
      <c r="K64" s="8"/>
    </row>
    <row r="65" spans="1:11">
      <c r="A65" s="8"/>
      <c r="B65" s="8"/>
      <c r="C65" s="8"/>
      <c r="D65" s="8"/>
      <c r="E65" s="8"/>
      <c r="F65" s="8"/>
      <c r="G65" s="8"/>
      <c r="H65" s="8"/>
      <c r="I65" s="8"/>
      <c r="J65" s="8"/>
      <c r="K65" s="8"/>
    </row>
    <row r="66" spans="1:11">
      <c r="A66" s="8"/>
      <c r="B66" s="8"/>
      <c r="C66" s="8"/>
      <c r="D66" s="8"/>
      <c r="E66" s="8"/>
      <c r="F66" s="8"/>
      <c r="G66" s="8"/>
      <c r="H66" s="8"/>
      <c r="I66" s="8"/>
      <c r="J66" s="8"/>
      <c r="K66" s="8"/>
    </row>
    <row r="67" spans="1:11">
      <c r="A67" s="8"/>
      <c r="B67" s="8"/>
      <c r="C67" s="8"/>
      <c r="D67" s="8"/>
      <c r="E67" s="8"/>
      <c r="F67" s="8"/>
      <c r="G67" s="8"/>
      <c r="H67" s="8"/>
      <c r="I67" s="8"/>
      <c r="J67" s="8"/>
      <c r="K67" s="8"/>
    </row>
    <row r="68" spans="1:11">
      <c r="A68" s="8"/>
      <c r="B68" s="8"/>
      <c r="C68" s="8"/>
      <c r="D68" s="8"/>
      <c r="E68" s="8"/>
      <c r="F68" s="8"/>
      <c r="G68" s="8"/>
      <c r="H68" s="8"/>
      <c r="I68" s="8"/>
      <c r="J68" s="8"/>
      <c r="K68" s="8"/>
    </row>
    <row r="69" spans="1:11">
      <c r="A69" s="8"/>
      <c r="B69" s="8"/>
      <c r="C69" s="8"/>
      <c r="D69" s="8"/>
      <c r="E69" s="8"/>
      <c r="F69" s="8"/>
      <c r="G69" s="8"/>
      <c r="H69" s="8"/>
      <c r="I69" s="8"/>
      <c r="J69" s="8"/>
      <c r="K69" s="8"/>
    </row>
  </sheetData>
  <mergeCells count="1">
    <mergeCell ref="B1: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960F9-26C0-466A-82C9-D9338AE6297E}">
  <sheetPr>
    <tabColor rgb="FF1570C7"/>
    <pageSetUpPr fitToPage="1"/>
  </sheetPr>
  <dimension ref="A1:O30"/>
  <sheetViews>
    <sheetView showGridLines="0" tabSelected="1" workbookViewId="0">
      <selection activeCell="N3" sqref="N3"/>
    </sheetView>
  </sheetViews>
  <sheetFormatPr defaultColWidth="8.85546875" defaultRowHeight="13.5"/>
  <cols>
    <col min="1" max="1" width="3.42578125" style="1" customWidth="1"/>
    <col min="2" max="2" width="3.140625" style="1" customWidth="1"/>
    <col min="3" max="3" width="26" style="1" customWidth="1"/>
    <col min="4" max="4" width="20.7109375" style="1" customWidth="1"/>
    <col min="5" max="5" width="20.140625" style="1" customWidth="1"/>
    <col min="6" max="6" width="15.28515625" style="1" bestFit="1" customWidth="1"/>
    <col min="7" max="8" width="12.42578125" style="1" bestFit="1" customWidth="1"/>
    <col min="9" max="9" width="15.140625" style="1" customWidth="1"/>
    <col min="10" max="10" width="19.85546875" style="1" customWidth="1"/>
    <col min="11" max="11" width="15.140625" style="1" customWidth="1"/>
    <col min="12" max="12" width="18.42578125" style="1" customWidth="1"/>
    <col min="13" max="14" width="8.85546875" style="1"/>
    <col min="15" max="15" width="12.28515625" style="1" bestFit="1" customWidth="1"/>
    <col min="16" max="16384" width="8.85546875" style="1"/>
  </cols>
  <sheetData>
    <row r="1" spans="1:12" ht="39.6" customHeight="1">
      <c r="A1" s="87" t="s">
        <v>8</v>
      </c>
      <c r="B1" s="87"/>
      <c r="C1" s="87"/>
      <c r="D1" s="87"/>
      <c r="E1" s="87"/>
      <c r="F1" s="87"/>
      <c r="G1" s="87"/>
      <c r="H1" s="87"/>
      <c r="I1" s="87"/>
      <c r="J1" s="87"/>
      <c r="K1" s="87"/>
      <c r="L1" s="87"/>
    </row>
    <row r="2" spans="1:12" ht="15" customHeight="1">
      <c r="A2" s="3"/>
      <c r="B2" s="3"/>
      <c r="C2" s="3"/>
      <c r="D2" s="3"/>
      <c r="E2" s="3"/>
      <c r="F2" s="3"/>
      <c r="G2" s="3"/>
      <c r="H2" s="3"/>
      <c r="I2" s="3"/>
      <c r="J2" s="3"/>
      <c r="K2" s="3"/>
      <c r="L2" s="3"/>
    </row>
    <row r="3" spans="1:12" ht="17.649999999999999">
      <c r="A3" s="26"/>
      <c r="B3" s="22" t="s">
        <v>9</v>
      </c>
      <c r="C3" s="23"/>
      <c r="D3" s="23"/>
      <c r="E3" s="23"/>
      <c r="F3" s="23"/>
      <c r="G3" s="23"/>
      <c r="H3" s="23"/>
      <c r="I3" s="23"/>
      <c r="J3" s="23"/>
      <c r="K3" s="23"/>
      <c r="L3" s="23"/>
    </row>
    <row r="4" spans="1:12" ht="17.649999999999999">
      <c r="A4" s="26"/>
      <c r="B4" s="23"/>
      <c r="C4" s="23"/>
      <c r="D4" s="23"/>
      <c r="E4" s="23"/>
      <c r="F4" s="23"/>
      <c r="G4" s="23"/>
      <c r="H4" s="23"/>
      <c r="I4" s="23"/>
      <c r="J4" s="23"/>
      <c r="K4" s="23"/>
      <c r="L4" s="23"/>
    </row>
    <row r="5" spans="1:12" ht="17.649999999999999">
      <c r="A5" s="26"/>
      <c r="B5" s="22" t="s">
        <v>10</v>
      </c>
      <c r="C5" s="22"/>
      <c r="D5" s="22"/>
      <c r="E5" s="24">
        <f>L19</f>
        <v>60540318</v>
      </c>
      <c r="F5" s="23"/>
      <c r="G5" s="25" t="s">
        <v>11</v>
      </c>
      <c r="H5" s="23"/>
      <c r="I5" s="24">
        <f>IF(D19&gt;J19,J19-D19,D19-J19)</f>
        <v>-925366</v>
      </c>
      <c r="J5" s="23"/>
      <c r="K5" s="23"/>
      <c r="L5" s="23"/>
    </row>
    <row r="6" spans="1:12" ht="17.649999999999999">
      <c r="A6" s="26"/>
      <c r="B6" s="22" t="s">
        <v>12</v>
      </c>
      <c r="C6" s="22"/>
      <c r="D6" s="22"/>
      <c r="E6" s="24">
        <f>L27</f>
        <v>58876700</v>
      </c>
      <c r="F6" s="23"/>
      <c r="G6" s="24" t="s">
        <v>13</v>
      </c>
      <c r="H6" s="23"/>
      <c r="I6" s="24">
        <f>D27-J27</f>
        <v>167300</v>
      </c>
      <c r="J6" s="23"/>
      <c r="K6" s="23"/>
      <c r="L6" s="23"/>
    </row>
    <row r="7" spans="1:12" ht="17.649999999999999">
      <c r="A7" s="26"/>
      <c r="B7" s="22" t="s">
        <v>14</v>
      </c>
      <c r="C7" s="22"/>
      <c r="D7" s="22"/>
      <c r="E7" s="24">
        <f>E5-E6</f>
        <v>1663618</v>
      </c>
      <c r="F7" s="23"/>
      <c r="G7" s="24" t="s">
        <v>15</v>
      </c>
      <c r="H7" s="23"/>
      <c r="I7" s="24">
        <f>IF(D29&gt;L29,L29-D29,D29-L29)</f>
        <v>-758066</v>
      </c>
      <c r="J7" s="23"/>
      <c r="K7" s="23"/>
      <c r="L7" s="23"/>
    </row>
    <row r="8" spans="1:12" ht="17.649999999999999">
      <c r="A8" s="26"/>
      <c r="B8" s="23"/>
      <c r="C8" s="23"/>
      <c r="D8" s="23"/>
      <c r="E8" s="23"/>
      <c r="F8" s="23"/>
      <c r="G8" s="23"/>
      <c r="H8" s="23"/>
      <c r="I8" s="23"/>
      <c r="J8" s="23"/>
      <c r="K8" s="23"/>
      <c r="L8" s="23"/>
    </row>
    <row r="9" spans="1:12" ht="13.9" thickBot="1"/>
    <row r="10" spans="1:12" ht="24" customHeight="1" thickTop="1">
      <c r="D10" s="28" t="s">
        <v>16</v>
      </c>
      <c r="E10" s="88" t="s">
        <v>17</v>
      </c>
      <c r="F10" s="89"/>
      <c r="G10" s="89"/>
      <c r="H10" s="89"/>
      <c r="I10" s="90"/>
      <c r="J10" s="88" t="s">
        <v>18</v>
      </c>
      <c r="K10" s="89"/>
      <c r="L10" s="91"/>
    </row>
    <row r="11" spans="1:12" ht="24" customHeight="1">
      <c r="B11" s="4"/>
      <c r="C11" s="4"/>
      <c r="D11" s="27" t="s">
        <v>19</v>
      </c>
      <c r="E11" s="14" t="s">
        <v>20</v>
      </c>
      <c r="F11" s="14" t="s">
        <v>21</v>
      </c>
      <c r="G11" s="14" t="s">
        <v>22</v>
      </c>
      <c r="H11" s="14" t="s">
        <v>23</v>
      </c>
      <c r="I11" s="14" t="s">
        <v>19</v>
      </c>
      <c r="J11" s="31" t="s">
        <v>24</v>
      </c>
      <c r="K11" s="14" t="s">
        <v>25</v>
      </c>
      <c r="L11" s="15" t="s">
        <v>19</v>
      </c>
    </row>
    <row r="12" spans="1:12" ht="20.65">
      <c r="B12" s="5" t="s">
        <v>26</v>
      </c>
      <c r="D12" s="16"/>
      <c r="E12" s="37"/>
      <c r="F12" s="17"/>
      <c r="G12" s="17"/>
      <c r="H12" s="17"/>
      <c r="I12" s="17"/>
      <c r="J12" s="30"/>
      <c r="K12" s="17"/>
      <c r="L12" s="18"/>
    </row>
    <row r="13" spans="1:12" ht="24" customHeight="1">
      <c r="C13" s="1" t="s">
        <v>27</v>
      </c>
      <c r="D13" s="38">
        <v>577026</v>
      </c>
      <c r="E13" s="39">
        <v>136510</v>
      </c>
      <c r="F13" s="39">
        <v>151222</v>
      </c>
      <c r="G13" s="40"/>
      <c r="H13" s="39"/>
      <c r="I13" s="41">
        <f t="shared" ref="I13:I18" si="0">SUM(E13:H13)</f>
        <v>287732</v>
      </c>
      <c r="J13" s="32">
        <f>I13*(4/COUNT(E13:H13))</f>
        <v>575464</v>
      </c>
      <c r="K13" s="40"/>
      <c r="L13" s="36">
        <f>J13+K13</f>
        <v>575464</v>
      </c>
    </row>
    <row r="14" spans="1:12" ht="24" customHeight="1">
      <c r="C14" s="1" t="s">
        <v>28</v>
      </c>
      <c r="D14" s="45">
        <v>1456096</v>
      </c>
      <c r="E14" s="44">
        <v>370000</v>
      </c>
      <c r="F14" s="44">
        <f t="shared" ref="F14" si="1">182172+49161+132691</f>
        <v>364024</v>
      </c>
      <c r="G14" s="42"/>
      <c r="H14" s="44"/>
      <c r="I14" s="43">
        <f t="shared" si="0"/>
        <v>734024</v>
      </c>
      <c r="J14" s="33">
        <f t="shared" ref="J14:J18" si="2">I14*(4/COUNT(E14:H14))</f>
        <v>1468048</v>
      </c>
      <c r="K14" s="42"/>
      <c r="L14" s="35">
        <f t="shared" ref="L14:L19" si="3">J14+K14</f>
        <v>1468048</v>
      </c>
    </row>
    <row r="15" spans="1:12" ht="24" customHeight="1">
      <c r="C15" s="1" t="s">
        <v>29</v>
      </c>
      <c r="D15" s="38">
        <v>13000000</v>
      </c>
      <c r="E15" s="39">
        <v>3233000</v>
      </c>
      <c r="F15" s="39">
        <v>3100266</v>
      </c>
      <c r="G15" s="39"/>
      <c r="H15" s="39"/>
      <c r="I15" s="41">
        <f t="shared" si="0"/>
        <v>6333266</v>
      </c>
      <c r="J15" s="34">
        <f t="shared" si="2"/>
        <v>12666532</v>
      </c>
      <c r="K15" s="39"/>
      <c r="L15" s="36">
        <f t="shared" si="3"/>
        <v>12666532</v>
      </c>
    </row>
    <row r="16" spans="1:12" ht="24" customHeight="1">
      <c r="C16" s="1" t="s">
        <v>30</v>
      </c>
      <c r="D16" s="45">
        <v>43948000</v>
      </c>
      <c r="E16" s="44">
        <v>10812999</v>
      </c>
      <c r="F16" s="44">
        <v>10805000</v>
      </c>
      <c r="G16" s="46"/>
      <c r="H16" s="44"/>
      <c r="I16" s="43">
        <f t="shared" si="0"/>
        <v>21617999</v>
      </c>
      <c r="J16" s="33">
        <f t="shared" si="2"/>
        <v>43235998</v>
      </c>
      <c r="K16" s="46"/>
      <c r="L16" s="35">
        <f t="shared" si="3"/>
        <v>43235998</v>
      </c>
    </row>
    <row r="17" spans="2:15" ht="24" customHeight="1">
      <c r="C17" s="1" t="s">
        <v>31</v>
      </c>
      <c r="D17" s="50">
        <v>1484556</v>
      </c>
      <c r="E17" s="40">
        <f>359355+11784</f>
        <v>371139</v>
      </c>
      <c r="F17" s="49">
        <v>365998</v>
      </c>
      <c r="G17" s="48"/>
      <c r="H17" s="40"/>
      <c r="I17" s="41">
        <f t="shared" si="0"/>
        <v>737137</v>
      </c>
      <c r="J17" s="32">
        <f t="shared" si="2"/>
        <v>1474274</v>
      </c>
      <c r="K17" s="47"/>
      <c r="L17" s="36">
        <f t="shared" si="3"/>
        <v>1474274</v>
      </c>
    </row>
    <row r="18" spans="2:15" ht="24" customHeight="1">
      <c r="C18" s="1" t="s">
        <v>32</v>
      </c>
      <c r="D18" s="51">
        <v>1000006</v>
      </c>
      <c r="E18" s="46">
        <v>310000</v>
      </c>
      <c r="F18" s="46">
        <v>250001</v>
      </c>
      <c r="G18" s="54"/>
      <c r="H18" s="46"/>
      <c r="I18" s="56">
        <f t="shared" si="0"/>
        <v>560001</v>
      </c>
      <c r="J18" s="33">
        <f t="shared" si="2"/>
        <v>1120002</v>
      </c>
      <c r="K18" s="46"/>
      <c r="L18" s="35">
        <f t="shared" si="3"/>
        <v>1120002</v>
      </c>
    </row>
    <row r="19" spans="2:15" ht="22.5">
      <c r="B19" s="5" t="s">
        <v>33</v>
      </c>
      <c r="D19" s="52">
        <f>SUM(D13:D18)</f>
        <v>61465684</v>
      </c>
      <c r="E19" s="53">
        <f>SUM(E13:E18)</f>
        <v>15233648</v>
      </c>
      <c r="F19" s="53">
        <f t="shared" ref="F19:H19" si="4">SUM(F13:F18)</f>
        <v>15036511</v>
      </c>
      <c r="G19" s="55">
        <f t="shared" si="4"/>
        <v>0</v>
      </c>
      <c r="H19" s="53">
        <f t="shared" si="4"/>
        <v>0</v>
      </c>
      <c r="I19" s="60">
        <f>SUM(I13:I18)</f>
        <v>30270159</v>
      </c>
      <c r="J19" s="58">
        <f>SUM(J13:J18)</f>
        <v>60540318</v>
      </c>
      <c r="K19" s="58">
        <f t="shared" ref="K19" si="5">SUM(K13:K18)</f>
        <v>0</v>
      </c>
      <c r="L19" s="57">
        <f t="shared" si="3"/>
        <v>60540318</v>
      </c>
      <c r="O19" s="2"/>
    </row>
    <row r="20" spans="2:15">
      <c r="D20" s="6"/>
      <c r="E20" s="29"/>
      <c r="I20" s="74"/>
      <c r="J20" s="75"/>
      <c r="L20" s="7"/>
    </row>
    <row r="21" spans="2:15" ht="20.65">
      <c r="B21" s="5" t="s">
        <v>34</v>
      </c>
      <c r="D21" s="62"/>
      <c r="J21" s="73"/>
      <c r="L21" s="7"/>
    </row>
    <row r="22" spans="2:15" ht="24" customHeight="1">
      <c r="B22" s="5"/>
      <c r="C22" s="1" t="s">
        <v>35</v>
      </c>
      <c r="D22" s="68">
        <v>43400000</v>
      </c>
      <c r="E22" s="46">
        <v>10987000</v>
      </c>
      <c r="F22" s="46">
        <v>11001200</v>
      </c>
      <c r="G22" s="46"/>
      <c r="H22" s="69"/>
      <c r="I22" s="56">
        <f>SUM(E22:H22)</f>
        <v>21988200</v>
      </c>
      <c r="J22" s="72">
        <f t="shared" ref="J22:J26" si="6">I22*(4/COUNT(E22:H22))</f>
        <v>43976400</v>
      </c>
      <c r="K22" s="63"/>
      <c r="L22" s="35">
        <f t="shared" ref="L22:L26" si="7">J22+K22</f>
        <v>43976400</v>
      </c>
    </row>
    <row r="23" spans="2:15" ht="24" customHeight="1">
      <c r="B23" s="5"/>
      <c r="C23" s="1" t="s">
        <v>36</v>
      </c>
      <c r="D23" s="81">
        <v>1704000</v>
      </c>
      <c r="E23" s="47">
        <f>182172+49161+132691</f>
        <v>364024</v>
      </c>
      <c r="F23" s="47">
        <v>533466</v>
      </c>
      <c r="G23" s="78"/>
      <c r="H23" s="39"/>
      <c r="I23" s="77">
        <f>SUM(E23:H23)</f>
        <v>897490</v>
      </c>
      <c r="J23" s="34">
        <f t="shared" si="6"/>
        <v>1794980</v>
      </c>
      <c r="K23" s="40"/>
      <c r="L23" s="36">
        <f t="shared" si="7"/>
        <v>1794980</v>
      </c>
    </row>
    <row r="24" spans="2:15" ht="24" customHeight="1">
      <c r="B24" s="5"/>
      <c r="C24" s="1" t="s">
        <v>37</v>
      </c>
      <c r="D24" s="79">
        <v>2500000</v>
      </c>
      <c r="E24" s="46">
        <v>564300</v>
      </c>
      <c r="F24" s="46">
        <v>650221</v>
      </c>
      <c r="G24" s="46"/>
      <c r="H24" s="46"/>
      <c r="I24" s="43">
        <f>SUM(E24:H24)</f>
        <v>1214521</v>
      </c>
      <c r="J24" s="71">
        <f t="shared" si="6"/>
        <v>2429042</v>
      </c>
      <c r="K24" s="46"/>
      <c r="L24" s="20">
        <f t="shared" si="7"/>
        <v>2429042</v>
      </c>
    </row>
    <row r="25" spans="2:15" ht="24" customHeight="1">
      <c r="C25" s="1" t="s">
        <v>38</v>
      </c>
      <c r="D25" s="80">
        <v>8200000</v>
      </c>
      <c r="E25" s="47">
        <v>2000000</v>
      </c>
      <c r="F25" s="47">
        <v>2100000</v>
      </c>
      <c r="G25" s="78"/>
      <c r="H25" s="40"/>
      <c r="I25" s="41">
        <f>SUM(E25:H25)</f>
        <v>4100000</v>
      </c>
      <c r="J25" s="34">
        <f t="shared" si="6"/>
        <v>8200000</v>
      </c>
      <c r="K25" s="40"/>
      <c r="L25" s="19">
        <f t="shared" si="7"/>
        <v>8200000</v>
      </c>
    </row>
    <row r="26" spans="2:15" ht="24" customHeight="1">
      <c r="C26" s="1" t="s">
        <v>39</v>
      </c>
      <c r="D26" s="79">
        <v>3240000</v>
      </c>
      <c r="E26" s="46">
        <v>867000</v>
      </c>
      <c r="F26" s="46">
        <f t="shared" ref="F26" si="8">359355+11784</f>
        <v>371139</v>
      </c>
      <c r="G26" s="46"/>
      <c r="H26" s="46"/>
      <c r="I26" s="56">
        <f>SUM(E26:H26)</f>
        <v>1238139</v>
      </c>
      <c r="J26" s="70">
        <f t="shared" si="6"/>
        <v>2476278</v>
      </c>
      <c r="K26" s="44"/>
      <c r="L26" s="20">
        <f t="shared" si="7"/>
        <v>2476278</v>
      </c>
    </row>
    <row r="27" spans="2:15" ht="22.5">
      <c r="B27" s="5" t="s">
        <v>40</v>
      </c>
      <c r="D27" s="66">
        <f t="shared" ref="D27" si="9">SUM(D22:D26)</f>
        <v>59044000</v>
      </c>
      <c r="E27" s="55">
        <f>SUM(E22:E26)</f>
        <v>14782324</v>
      </c>
      <c r="F27" s="59">
        <f t="shared" ref="F27:H27" si="10">SUM(F22:F26)</f>
        <v>14656026</v>
      </c>
      <c r="G27" s="58">
        <f t="shared" si="10"/>
        <v>0</v>
      </c>
      <c r="H27" s="67">
        <f t="shared" si="10"/>
        <v>0</v>
      </c>
      <c r="I27" s="76">
        <f>SUM(I22:I26)</f>
        <v>29438350</v>
      </c>
      <c r="J27" s="58">
        <f>SUM(J22:J26)</f>
        <v>58876700</v>
      </c>
      <c r="K27" s="58">
        <f t="shared" ref="K27:L27" si="11">SUM(K22:K26)</f>
        <v>0</v>
      </c>
      <c r="L27" s="64">
        <f t="shared" si="11"/>
        <v>58876700</v>
      </c>
    </row>
    <row r="28" spans="2:15">
      <c r="D28" s="6"/>
      <c r="E28" s="29"/>
      <c r="F28" s="74"/>
      <c r="H28" s="65"/>
      <c r="J28" s="75"/>
      <c r="K28" s="74"/>
      <c r="L28" s="61"/>
    </row>
    <row r="29" spans="2:15" ht="21" thickBot="1">
      <c r="B29" s="5" t="s">
        <v>41</v>
      </c>
      <c r="D29" s="84">
        <f>D19-D27</f>
        <v>2421684</v>
      </c>
      <c r="E29" s="82">
        <f>E19-E27</f>
        <v>451324</v>
      </c>
      <c r="F29" s="82">
        <f t="shared" ref="F29:H29" si="12">F19-F27</f>
        <v>380485</v>
      </c>
      <c r="G29" s="83">
        <f t="shared" si="12"/>
        <v>0</v>
      </c>
      <c r="H29" s="21">
        <f t="shared" si="12"/>
        <v>0</v>
      </c>
      <c r="I29" s="85">
        <f>SUM(E29:H29)</f>
        <v>831809</v>
      </c>
      <c r="J29" s="82">
        <f>J19-J27</f>
        <v>1663618</v>
      </c>
      <c r="K29" s="82">
        <f>K19-K27</f>
        <v>0</v>
      </c>
      <c r="L29" s="86">
        <f>L19-L27</f>
        <v>1663618</v>
      </c>
    </row>
    <row r="30" spans="2:15" ht="13.9" thickTop="1"/>
  </sheetData>
  <mergeCells count="3">
    <mergeCell ref="A1:L1"/>
    <mergeCell ref="E10:I10"/>
    <mergeCell ref="J10:L10"/>
  </mergeCells>
  <pageMargins left="0.7" right="0.7" top="0.75" bottom="0.75" header="0.3" footer="0.3"/>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dd24d13-bdde-446d-a588-1c7dd628bc11" xsi:nil="true"/>
    <_Flow_SignoffStatus xmlns="64ba948b-714e-491e-9811-832c4801be59" xsi:nil="true"/>
    <Notes xmlns="64ba948b-714e-491e-9811-832c4801be59" xsi:nil="true"/>
    <lcf76f155ced4ddcb4097134ff3c332f xmlns="64ba948b-714e-491e-9811-832c4801be5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723FA06E242D42AFFE9D26EB76C65E" ma:contentTypeVersion="20" ma:contentTypeDescription="Create a new document." ma:contentTypeScope="" ma:versionID="b79fb4773d8becafaa5ce4bba5ef0342">
  <xsd:schema xmlns:xsd="http://www.w3.org/2001/XMLSchema" xmlns:xs="http://www.w3.org/2001/XMLSchema" xmlns:p="http://schemas.microsoft.com/office/2006/metadata/properties" xmlns:ns2="64ba948b-714e-491e-9811-832c4801be59" xmlns:ns3="9dd24d13-bdde-446d-a588-1c7dd628bc11" targetNamespace="http://schemas.microsoft.com/office/2006/metadata/properties" ma:root="true" ma:fieldsID="93291ea52f1a09c1943a3b6dd147ab4b" ns2:_="" ns3:_="">
    <xsd:import namespace="64ba948b-714e-491e-9811-832c4801be59"/>
    <xsd:import namespace="9dd24d13-bdde-446d-a588-1c7dd628bc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ObjectDetectorVersions" minOccurs="0"/>
                <xsd:element ref="ns2:MediaServiceLocation"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a948b-714e-491e-9811-832c4801b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b74f86-468b-4744-8db4-91ccef1586a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s" ma:index="24" nillable="true" ma:displayName="Notes" ma:format="Dropdown" ma:internalName="Notes">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d24d13-bdde-446d-a588-1c7dd628bc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9ddd24-f493-40ef-9b74-69ee631c5c16}" ma:internalName="TaxCatchAll" ma:showField="CatchAllData" ma:web="9dd24d13-bdde-446d-a588-1c7dd628bc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D531B0-DEEC-4613-8B89-90140FD41D8B}"/>
</file>

<file path=customXml/itemProps2.xml><?xml version="1.0" encoding="utf-8"?>
<ds:datastoreItem xmlns:ds="http://schemas.openxmlformats.org/officeDocument/2006/customXml" ds:itemID="{DCF3E33F-EF81-450F-8C84-09BCBC118531}"/>
</file>

<file path=customXml/itemProps3.xml><?xml version="1.0" encoding="utf-8"?>
<ds:datastoreItem xmlns:ds="http://schemas.openxmlformats.org/officeDocument/2006/customXml" ds:itemID="{93DC4CF6-1FF1-4541-A976-E1BC2359D5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Raymond Wolfe</dc:creator>
  <cp:keywords/>
  <dc:description/>
  <cp:lastModifiedBy/>
  <cp:revision/>
  <dcterms:created xsi:type="dcterms:W3CDTF">2025-10-24T13:17:58Z</dcterms:created>
  <dcterms:modified xsi:type="dcterms:W3CDTF">2025-12-11T21:18:13Z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0x0101008D723FA06E242D42AFFE9D26EB76C65E</vt:lpwstr>
  </property>
  <property fmtid="{D5CDD505-2E9C-101B-9397-08002B2CF9AE}" pid="3" name="MediaServiceImageTags">
    <vt:lpwstr/>
  </property>
</Properties>
</file>