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2"/>
  <workbookPr/>
  <mc:AlternateContent xmlns:mc="http://schemas.openxmlformats.org/markup-compatibility/2006">
    <mc:Choice Requires="x15">
      <x15ac:absPath xmlns:x15ac="http://schemas.microsoft.com/office/spreadsheetml/2010/11/ac" url="https://openminds0.sharepoint.com/sites/OMsharepoint/Shared Documents/Consulting/Trillium Health Resources/5710-8B-B Subcode Learning Track #2- Financial Management of Prospective &amp; VBR/Documents/Topic 5/Downloadable Assets/"/>
    </mc:Choice>
  </mc:AlternateContent>
  <xr:revisionPtr revIDLastSave="0" documentId="8_{690BC1BA-24B2-4A7C-865D-398BA9E47CC3}" xr6:coauthVersionLast="47" xr6:coauthVersionMax="47" xr10:uidLastSave="{00000000-0000-0000-0000-000000000000}"/>
  <bookViews>
    <workbookView xWindow="-98" yWindow="-98" windowWidth="28996" windowHeight="15675" xr2:uid="{838CF432-D259-4829-BC89-23BAA3F8FA75}"/>
  </bookViews>
  <sheets>
    <sheet name="Introduction &amp; How To Use" sheetId="3" r:id="rId1"/>
    <sheet name="Sensitivity Analysis Tool"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 l="1"/>
  <c r="F23" i="1" s="1"/>
  <c r="G23" i="1" s="1"/>
  <c r="H23" i="1" s="1"/>
  <c r="D28" i="1" l="1"/>
  <c r="H28" i="1"/>
  <c r="G28" i="1"/>
  <c r="F28" i="1"/>
  <c r="E28" i="1"/>
  <c r="H27" i="1"/>
  <c r="H30" i="1"/>
  <c r="H41" i="1"/>
  <c r="E27" i="1"/>
  <c r="F27" i="1"/>
  <c r="G27" i="1"/>
  <c r="E30" i="1"/>
  <c r="F30" i="1"/>
  <c r="G30" i="1"/>
  <c r="E41" i="1"/>
  <c r="F41" i="1"/>
  <c r="G41" i="1"/>
  <c r="D41" i="1"/>
  <c r="D30" i="1"/>
  <c r="D27" i="1"/>
  <c r="F31" i="1" l="1"/>
  <c r="F33" i="1" s="1"/>
  <c r="F43" i="1" s="1"/>
  <c r="E31" i="1"/>
  <c r="E33" i="1" s="1"/>
  <c r="E43" i="1" s="1"/>
  <c r="G31" i="1" l="1"/>
  <c r="G33" i="1" s="1"/>
  <c r="G43" i="1" s="1"/>
  <c r="H31" i="1"/>
  <c r="H33" i="1" s="1"/>
  <c r="H43" i="1" s="1"/>
  <c r="D31" i="1" l="1"/>
  <c r="D33" i="1" s="1"/>
  <c r="D43"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<sst xmlns="http://schemas.openxmlformats.org/spreadsheetml/2006/main" count="27" uniqueCount="27">
  <si>
    <t>About The Model:</t>
  </si>
  <si>
    <t xml:space="preserve">Traditionally sensitivity analysis is keyed on one or at the maximum two variables. The variable is flexed by providing possible numeric outcomes and testing each for the likely financial outcome for each item. Sensitivity analysis works best on objective numeric values as its goal is to define objective outcomes. </t>
  </si>
  <si>
    <r>
      <t>How to Use It:</t>
    </r>
    <r>
      <rPr>
        <sz val="12"/>
        <color theme="1"/>
        <rFont val="Arial"/>
        <family val="2"/>
      </rPr>
      <t> </t>
    </r>
  </si>
  <si>
    <t>In the attached example the reduction in Medicaid referrals that are due to changes in eligibility is reviewed. The graphic results of the calculation are shown at the top of the data. The areas where you can change data are colored an orange or bronze color</t>
  </si>
  <si>
    <t xml:space="preserve">In the appropriate areas list the base statistics for Medicaid reductions. Then below that data in Column C, input the estimated budget outcomes for all the items you use. </t>
  </si>
  <si>
    <t>This model automatically calculates and graphs the profit changes in each area. Similar models can be built to change other variables, such as increasing overtime costs for vacancy levels or rate cuts relative to revenue</t>
  </si>
  <si>
    <t>More complex models are possible using excel "What if" Analysis tables. The actual construction of the table is best left to the finance or statistical staff of the company.</t>
  </si>
  <si>
    <t>Reduction calculation</t>
  </si>
  <si>
    <t>Base</t>
  </si>
  <si>
    <t>Medicaid Vists</t>
  </si>
  <si>
    <t>Revenue</t>
  </si>
  <si>
    <t>Government Grants</t>
  </si>
  <si>
    <t>Contributions Gifts</t>
  </si>
  <si>
    <t>Medicaid Revenue</t>
  </si>
  <si>
    <t>Non Mediciad FFS</t>
  </si>
  <si>
    <t>Investments</t>
  </si>
  <si>
    <t>Total Operating Revenue</t>
  </si>
  <si>
    <t>Interest</t>
  </si>
  <si>
    <t xml:space="preserve">Total Revenue </t>
  </si>
  <si>
    <t>Expenses</t>
  </si>
  <si>
    <t>Direct Care Staff Expenses</t>
  </si>
  <si>
    <t>Other Staff Expenses</t>
  </si>
  <si>
    <t>Direct Care Supplies</t>
  </si>
  <si>
    <t>Facility Costs</t>
  </si>
  <si>
    <t>Administrative Expense</t>
  </si>
  <si>
    <t xml:space="preserve">Total Expenses </t>
  </si>
  <si>
    <t>Profitability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</si>
</sst>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10">
    <font>
      <sz val="11"/>
      <color theme="1"/>
      <name val="Aptos Narrow"/>
      <family val="2"/>
      <scheme val="minor"/>
    </font>
    <font>
      <sz val="11"/>
      <color theme="1"/>
      <name val="Aptos Narrow"/>
      <family val="2"/>
      <scheme val="minor"/>
    </font>
    <font>
      <b/>
      <sz val="18"/>
      <color theme="1"/>
      <name val="Arial"/>
      <family val="2"/>
    </font>
    <font>
      <sz val="11"/>
      <color theme="1"/>
      <name val="Arial"/>
      <family val="2"/>
    </font>
    <font>
      <b/>
      <sz val="11"/>
      <color theme="1"/>
      <name val="Arial"/>
      <family val="2"/>
    </font>
    <font>
      <b/>
      <sz val="16"/>
      <color theme="1"/>
      <name val="Arial"/>
      <family val="2"/>
    </font>
    <font>
      <b/>
      <sz val="12"/>
      <color theme="1"/>
      <name val="Arial"/>
      <family val="2"/>
    </font>
    <font>
      <sz val="12"/>
      <color theme="1"/>
      <name val="Arial"/>
      <family val="2"/>
    </font>
    <font>
      <b/>
      <sz val="16"/>
      <color theme="0"/>
      <name val="Arial"/>
      <family val="2"/>
    </font>
    <font>
      <b/>
      <u val="singleAccounting"/>
      <sz val="11"/>
      <color theme="0"/>
      <name val="Arial"/>
      <family val="2"/>
    </font>
  </fonts>
  <fills count="7">
    <fill>
      <patternFill patternType="none"/>
    </fill>
    <fill>
      <patternFill patternType="gray125"/>
    </fill>
    <fill>
      <patternFill patternType="solid">
        <fgColor theme="3" tint="0.749992370372631"/>
        <bgColor indexed="64"/>
      </patternFill>
    </fill>
    <fill>
      <patternFill patternType="solid">
        <fgColor theme="0"/>
        <bgColor indexed="64"/>
      </patternFill>
    </fill>
    <fill>
      <patternFill patternType="solid">
        <fgColor rgb="FF1570C7"/>
        <bgColor indexed="64"/>
      </patternFill>
    </fill>
    <fill>
      <patternFill patternType="solid">
        <fgColor rgb="FF9AC7F4"/>
        <bgColor indexed="64"/>
      </patternFill>
    </fill>
    <fill>
      <patternFill patternType="solid">
        <fgColor rgb="FFE4F0FC"/>
        <bgColor indexed="64"/>
      </patternFill>
    </fill>
  </fills>
  <borders count="35">
    <border>
      <left/>
      <right/>
      <top/>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3743705557422"/>
      </bottom>
      <diagonal/>
    </border>
    <border>
      <left style="thin">
        <color indexed="64"/>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right/>
      <top style="thin">
        <color indexed="64"/>
      </top>
      <bottom style="thin">
        <color indexed="64"/>
      </bottom>
      <diagonal/>
    </border>
    <border>
      <left style="thin">
        <color theme="0"/>
      </left>
      <right style="thin">
        <color indexed="64"/>
      </right>
      <top style="thin">
        <color theme="0"/>
      </top>
      <bottom style="thin">
        <color indexed="64"/>
      </bottom>
      <diagonal/>
    </border>
    <border>
      <left style="thin">
        <color indexed="64"/>
      </left>
      <right style="thin">
        <color indexed="64"/>
      </right>
      <top style="thin">
        <color indexed="64"/>
      </top>
      <bottom/>
      <diagonal/>
    </border>
    <border>
      <left style="thin">
        <color theme="0"/>
      </left>
      <right style="thin">
        <color theme="0"/>
      </right>
      <top style="thin">
        <color theme="0"/>
      </top>
      <bottom style="thin">
        <color indexed="64"/>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indexed="64"/>
      </top>
      <bottom style="thin">
        <color indexed="64"/>
      </bottom>
      <diagonal/>
    </border>
    <border>
      <left style="thin">
        <color indexed="64"/>
      </left>
      <right style="thin">
        <color theme="0"/>
      </right>
      <top style="thin">
        <color indexed="64"/>
      </top>
      <bottom style="thin">
        <color theme="0"/>
      </bottom>
      <diagonal/>
    </border>
    <border>
      <left style="thin">
        <color indexed="64"/>
      </left>
      <right/>
      <top/>
      <bottom style="thin">
        <color indexed="64"/>
      </bottom>
      <diagonal/>
    </border>
    <border>
      <left style="thin">
        <color indexed="64"/>
      </left>
      <right style="thin">
        <color theme="0"/>
      </right>
      <top style="thin">
        <color theme="0"/>
      </top>
      <bottom style="thin">
        <color theme="0"/>
      </bottom>
      <diagonal/>
    </border>
    <border>
      <left style="thin">
        <color indexed="64"/>
      </left>
      <right/>
      <top/>
      <bottom/>
      <diagonal/>
    </border>
    <border>
      <left style="thin">
        <color theme="0"/>
      </left>
      <right style="thin">
        <color indexed="64"/>
      </right>
      <top style="thin">
        <color theme="0"/>
      </top>
      <bottom style="thin">
        <color theme="0"/>
      </bottom>
      <diagonal/>
    </border>
    <border>
      <left style="thin">
        <color theme="0"/>
      </left>
      <right style="thin">
        <color indexed="64"/>
      </right>
      <top/>
      <bottom/>
      <diagonal/>
    </border>
    <border>
      <left style="thin">
        <color theme="0"/>
      </left>
      <right style="thin">
        <color indexed="64"/>
      </right>
      <top style="thin">
        <color theme="0"/>
      </top>
      <bottom/>
      <diagonal/>
    </border>
    <border>
      <left style="thin">
        <color theme="0"/>
      </left>
      <right/>
      <top style="thin">
        <color theme="0"/>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indexed="64"/>
      </top>
      <bottom/>
      <diagonal/>
    </border>
    <border>
      <left style="thin">
        <color theme="0"/>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diagonal/>
    </border>
    <border>
      <left style="thin">
        <color theme="0"/>
      </left>
      <right/>
      <top/>
      <bottom/>
      <diagonal/>
    </border>
    <border>
      <left/>
      <right/>
      <top style="thin">
        <color theme="0"/>
      </top>
      <bottom style="thin">
        <color indexed="64"/>
      </bottom>
      <diagonal/>
    </border>
    <border>
      <left style="thin">
        <color indexed="64"/>
      </left>
      <right style="thin">
        <color theme="0"/>
      </right>
      <top/>
      <bottom style="thin">
        <color theme="0"/>
      </bottom>
      <diagonal/>
    </border>
    <border>
      <left style="thin">
        <color theme="0"/>
      </left>
      <right/>
      <top style="thin">
        <color indexed="64"/>
      </top>
      <bottom style="thin">
        <color theme="0"/>
      </bottom>
      <diagonal/>
    </border>
    <border>
      <left/>
      <right style="thin">
        <color indexed="64"/>
      </right>
      <top style="thin">
        <color theme="0"/>
      </top>
      <bottom/>
      <diagonal/>
    </border>
    <border>
      <left/>
      <right style="thin">
        <color theme="0"/>
      </right>
      <top style="thin">
        <color theme="0"/>
      </top>
      <bottom style="thin">
        <color theme="0"/>
      </bottom>
      <diagonal/>
    </border>
    <border>
      <left/>
      <right style="thin">
        <color theme="0"/>
      </right>
      <top style="thin">
        <color theme="0"/>
      </top>
      <bottom style="thin">
        <color indexed="64"/>
      </bottom>
      <diagonal/>
    </border>
    <border>
      <left style="thin">
        <color indexed="64"/>
      </left>
      <right style="thin">
        <color theme="0"/>
      </right>
      <top style="thin">
        <color theme="0"/>
      </top>
      <bottom/>
      <diagonal/>
    </border>
    <border>
      <left style="thin">
        <color theme="0"/>
      </left>
      <right style="thin">
        <color theme="0"/>
      </right>
      <top style="thin">
        <color theme="0"/>
      </top>
      <bottom/>
      <diagonal/>
    </border>
    <border>
      <left/>
      <right style="thin">
        <color theme="0"/>
      </right>
      <top style="thin">
        <color theme="0"/>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63">
    <xf numFmtId="0" fontId="0" fillId="0" borderId="0" xfId="0"/>
    <xf numFmtId="0" fontId="3" fillId="0" borderId="0" xfId="0" applyFont="1" applyAlignment="1">
      <alignment vertical="center"/>
    </xf>
    <xf numFmtId="0" fontId="5"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xf>
    <xf numFmtId="164" fontId="3" fillId="0" borderId="0" xfId="2" applyNumberFormat="1" applyFont="1" applyFill="1" applyBorder="1" applyAlignment="1">
      <alignment vertical="center"/>
    </xf>
    <xf numFmtId="0" fontId="2" fillId="0" borderId="0" xfId="0" applyFont="1" applyAlignment="1">
      <alignment vertical="center"/>
    </xf>
    <xf numFmtId="0" fontId="0" fillId="3" borderId="0" xfId="0" applyFill="1"/>
    <xf numFmtId="0" fontId="0" fillId="0" borderId="1" xfId="0" applyBorder="1"/>
    <xf numFmtId="0" fontId="6" fillId="0" borderId="1" xfId="0" applyFont="1" applyBorder="1" applyAlignment="1">
      <alignment vertical="center" wrapText="1"/>
    </xf>
    <xf numFmtId="0" fontId="7" fillId="0" borderId="1" xfId="0" applyFont="1" applyBorder="1" applyAlignment="1">
      <alignment wrapText="1"/>
    </xf>
    <xf numFmtId="0" fontId="7" fillId="0" borderId="1" xfId="0" applyFont="1" applyBorder="1"/>
    <xf numFmtId="0" fontId="7" fillId="0" borderId="2" xfId="0" applyFont="1" applyBorder="1"/>
    <xf numFmtId="9" fontId="4" fillId="5" borderId="6" xfId="0" applyNumberFormat="1" applyFont="1" applyFill="1" applyBorder="1" applyAlignment="1">
      <alignment horizontal="center" vertical="center"/>
    </xf>
    <xf numFmtId="9" fontId="4" fillId="5" borderId="8" xfId="0" applyNumberFormat="1" applyFont="1" applyFill="1" applyBorder="1" applyAlignment="1">
      <alignment horizontal="center" vertical="center"/>
    </xf>
    <xf numFmtId="0" fontId="4" fillId="5" borderId="9" xfId="0" applyFont="1" applyFill="1" applyBorder="1" applyAlignment="1">
      <alignment horizontal="center" vertical="center"/>
    </xf>
    <xf numFmtId="165" fontId="4" fillId="6" borderId="3" xfId="1" applyNumberFormat="1" applyFont="1" applyFill="1" applyBorder="1" applyAlignment="1">
      <alignment vertical="center"/>
    </xf>
    <xf numFmtId="165" fontId="4" fillId="6" borderId="10" xfId="1" applyNumberFormat="1" applyFont="1" applyFill="1" applyBorder="1" applyAlignment="1">
      <alignment vertical="center"/>
    </xf>
    <xf numFmtId="165" fontId="4" fillId="6" borderId="5" xfId="1" applyNumberFormat="1" applyFont="1" applyFill="1" applyBorder="1" applyAlignment="1">
      <alignment vertical="center"/>
    </xf>
    <xf numFmtId="165" fontId="4" fillId="6" borderId="4" xfId="1" applyNumberFormat="1" applyFont="1" applyFill="1" applyBorder="1" applyAlignment="1">
      <alignment vertical="center"/>
    </xf>
    <xf numFmtId="164" fontId="3" fillId="6" borderId="13" xfId="2" applyNumberFormat="1" applyFont="1" applyFill="1" applyBorder="1" applyAlignment="1">
      <alignment vertical="center"/>
    </xf>
    <xf numFmtId="164" fontId="3" fillId="5" borderId="13" xfId="2" applyNumberFormat="1" applyFont="1" applyFill="1" applyBorder="1" applyAlignment="1">
      <alignment vertical="center"/>
    </xf>
    <xf numFmtId="164" fontId="3" fillId="6" borderId="14" xfId="2" applyNumberFormat="1" applyFont="1" applyFill="1" applyBorder="1" applyAlignment="1">
      <alignment vertical="center"/>
    </xf>
    <xf numFmtId="164" fontId="3" fillId="5" borderId="11" xfId="2" applyNumberFormat="1" applyFont="1" applyFill="1" applyBorder="1" applyAlignment="1">
      <alignment vertical="center"/>
    </xf>
    <xf numFmtId="164" fontId="3" fillId="6" borderId="15" xfId="2" applyNumberFormat="1" applyFont="1" applyFill="1" applyBorder="1" applyAlignment="1">
      <alignment vertical="center"/>
    </xf>
    <xf numFmtId="164" fontId="3" fillId="5" borderId="15" xfId="2" applyNumberFormat="1" applyFont="1" applyFill="1" applyBorder="1" applyAlignment="1">
      <alignment vertical="center"/>
    </xf>
    <xf numFmtId="164" fontId="3" fillId="5" borderId="16" xfId="2" applyNumberFormat="1" applyFont="1" applyFill="1" applyBorder="1" applyAlignment="1">
      <alignment vertical="center"/>
    </xf>
    <xf numFmtId="164" fontId="3" fillId="6" borderId="17" xfId="2" applyNumberFormat="1" applyFont="1" applyFill="1" applyBorder="1" applyAlignment="1">
      <alignment vertical="center"/>
    </xf>
    <xf numFmtId="164" fontId="3" fillId="6" borderId="19" xfId="2" applyNumberFormat="1" applyFont="1" applyFill="1" applyBorder="1" applyAlignment="1">
      <alignment vertical="center"/>
    </xf>
    <xf numFmtId="164" fontId="3" fillId="5" borderId="19" xfId="2" applyNumberFormat="1" applyFont="1" applyFill="1" applyBorder="1" applyAlignment="1">
      <alignment vertical="center"/>
    </xf>
    <xf numFmtId="164" fontId="3" fillId="6" borderId="20" xfId="2" applyNumberFormat="1" applyFont="1" applyFill="1" applyBorder="1" applyAlignment="1">
      <alignment vertical="center"/>
    </xf>
    <xf numFmtId="164" fontId="3" fillId="5" borderId="21" xfId="2" applyNumberFormat="1" applyFont="1" applyFill="1" applyBorder="1" applyAlignment="1">
      <alignment vertical="center"/>
    </xf>
    <xf numFmtId="164" fontId="3" fillId="5" borderId="22" xfId="2" applyNumberFormat="1" applyFont="1" applyFill="1" applyBorder="1" applyAlignment="1">
      <alignment vertical="center"/>
    </xf>
    <xf numFmtId="164" fontId="3" fillId="5" borderId="17" xfId="2" applyNumberFormat="1" applyFont="1" applyFill="1" applyBorder="1" applyAlignment="1">
      <alignment vertical="center"/>
    </xf>
    <xf numFmtId="164" fontId="3" fillId="6" borderId="23" xfId="2" applyNumberFormat="1" applyFont="1" applyFill="1" applyBorder="1" applyAlignment="1">
      <alignment vertical="center"/>
    </xf>
    <xf numFmtId="164" fontId="3" fillId="5" borderId="0" xfId="2" applyNumberFormat="1" applyFont="1" applyFill="1" applyBorder="1" applyAlignment="1">
      <alignment vertical="center"/>
    </xf>
    <xf numFmtId="164" fontId="3" fillId="5" borderId="24" xfId="2" applyNumberFormat="1" applyFont="1" applyFill="1" applyBorder="1" applyAlignment="1">
      <alignment vertical="center"/>
    </xf>
    <xf numFmtId="164" fontId="3" fillId="5" borderId="20" xfId="2" applyNumberFormat="1" applyFont="1" applyFill="1" applyBorder="1" applyAlignment="1">
      <alignment vertical="center"/>
    </xf>
    <xf numFmtId="164" fontId="3" fillId="5" borderId="25" xfId="2" applyNumberFormat="1" applyFont="1" applyFill="1" applyBorder="1" applyAlignment="1">
      <alignment vertical="center"/>
    </xf>
    <xf numFmtId="164" fontId="3" fillId="5" borderId="23" xfId="2" applyNumberFormat="1" applyFont="1" applyFill="1" applyBorder="1" applyAlignment="1">
      <alignment vertical="center"/>
    </xf>
    <xf numFmtId="164" fontId="9" fillId="4" borderId="12" xfId="2" applyNumberFormat="1" applyFont="1" applyFill="1" applyBorder="1" applyAlignment="1">
      <alignment vertical="center"/>
    </xf>
    <xf numFmtId="164" fontId="9" fillId="4" borderId="6" xfId="2" applyNumberFormat="1" applyFont="1" applyFill="1" applyBorder="1" applyAlignment="1">
      <alignment vertical="center"/>
    </xf>
    <xf numFmtId="164" fontId="9" fillId="4" borderId="18" xfId="2" applyNumberFormat="1" applyFont="1" applyFill="1" applyBorder="1" applyAlignment="1">
      <alignment vertical="center"/>
    </xf>
    <xf numFmtId="164" fontId="9" fillId="4" borderId="8" xfId="2" applyNumberFormat="1" applyFont="1" applyFill="1" applyBorder="1" applyAlignment="1">
      <alignment vertical="center"/>
    </xf>
    <xf numFmtId="164" fontId="9" fillId="4" borderId="26" xfId="2" applyNumberFormat="1" applyFont="1" applyFill="1" applyBorder="1" applyAlignment="1">
      <alignment vertical="center"/>
    </xf>
    <xf numFmtId="164" fontId="3" fillId="5" borderId="27" xfId="2" applyNumberFormat="1" applyFont="1" applyFill="1" applyBorder="1" applyAlignment="1">
      <alignment vertical="center"/>
    </xf>
    <xf numFmtId="164" fontId="3" fillId="6" borderId="27" xfId="2" applyNumberFormat="1" applyFont="1" applyFill="1" applyBorder="1" applyAlignment="1">
      <alignment vertical="center"/>
    </xf>
    <xf numFmtId="164" fontId="3" fillId="5" borderId="28" xfId="2" applyNumberFormat="1" applyFont="1" applyFill="1" applyBorder="1" applyAlignment="1">
      <alignment vertical="center"/>
    </xf>
    <xf numFmtId="164" fontId="3" fillId="6" borderId="29" xfId="2" applyNumberFormat="1" applyFont="1" applyFill="1" applyBorder="1" applyAlignment="1">
      <alignment vertical="center"/>
    </xf>
    <xf numFmtId="164" fontId="3" fillId="6" borderId="30" xfId="2" applyNumberFormat="1" applyFont="1" applyFill="1" applyBorder="1" applyAlignment="1">
      <alignment vertical="center"/>
    </xf>
    <xf numFmtId="164" fontId="3" fillId="6" borderId="25" xfId="2" applyNumberFormat="1" applyFont="1" applyFill="1" applyBorder="1" applyAlignment="1">
      <alignment vertical="center"/>
    </xf>
    <xf numFmtId="164" fontId="3" fillId="5" borderId="29" xfId="2" applyNumberFormat="1" applyFont="1" applyFill="1" applyBorder="1" applyAlignment="1">
      <alignment vertical="center"/>
    </xf>
    <xf numFmtId="164" fontId="3" fillId="5" borderId="32" xfId="2" applyNumberFormat="1" applyFont="1" applyFill="1" applyBorder="1" applyAlignment="1">
      <alignment vertical="center"/>
    </xf>
    <xf numFmtId="164" fontId="3" fillId="5" borderId="33" xfId="2" applyNumberFormat="1" applyFont="1" applyFill="1" applyBorder="1" applyAlignment="1">
      <alignment vertical="center"/>
    </xf>
    <xf numFmtId="164" fontId="3" fillId="5" borderId="34" xfId="2" applyNumberFormat="1" applyFont="1" applyFill="1" applyBorder="1" applyAlignment="1">
      <alignment vertical="center"/>
    </xf>
    <xf numFmtId="164" fontId="9" fillId="4" borderId="9" xfId="2" applyNumberFormat="1" applyFont="1" applyFill="1" applyBorder="1" applyAlignment="1">
      <alignment vertical="center"/>
    </xf>
    <xf numFmtId="164" fontId="9" fillId="4" borderId="31" xfId="2" applyNumberFormat="1" applyFont="1" applyFill="1" applyBorder="1" applyAlignment="1">
      <alignment vertical="center"/>
    </xf>
    <xf numFmtId="164" fontId="4" fillId="2" borderId="3" xfId="0" applyNumberFormat="1" applyFont="1" applyFill="1" applyBorder="1" applyAlignment="1">
      <alignment vertical="center"/>
    </xf>
    <xf numFmtId="164" fontId="4" fillId="2" borderId="10" xfId="0" applyNumberFormat="1" applyFont="1" applyFill="1" applyBorder="1" applyAlignment="1">
      <alignment vertical="center"/>
    </xf>
    <xf numFmtId="164" fontId="4" fillId="2" borderId="5" xfId="0" applyNumberFormat="1" applyFont="1" applyFill="1" applyBorder="1" applyAlignment="1">
      <alignment vertical="center"/>
    </xf>
    <xf numFmtId="164" fontId="4" fillId="2" borderId="4" xfId="0" applyNumberFormat="1" applyFont="1" applyFill="1" applyBorder="1" applyAlignment="1">
      <alignment vertical="center"/>
    </xf>
    <xf numFmtId="0" fontId="8" fillId="4" borderId="7" xfId="0" applyFont="1" applyFill="1" applyBorder="1" applyAlignment="1">
      <alignment horizontal="center" vertical="center"/>
    </xf>
    <xf numFmtId="0" fontId="0" fillId="0" borderId="1" xfId="0" applyBorder="1" applyAlignment="1"/>
  </cellXfs>
  <cellStyles count="3">
    <cellStyle name="Comma" xfId="1" builtinId="3"/>
    <cellStyle name="Currency" xfId="2" builtinId="4"/>
    <cellStyle name="Normal" xfId="0" builtinId="0"/>
  </cellStyles>
  <dxfs count="1">
    <dxf>
      <fill>
        <patternFill>
          <bgColor theme="5" tint="-0.24994659260841701"/>
        </patternFill>
      </fill>
    </dxf>
  </dxfs>
  <tableStyles count="0" defaultTableStyle="TableStyleMedium2" defaultPivotStyle="PivotStyleLight16"/>
  <colors>
    <mruColors>
      <color rgb="FF1570C7"/>
      <color rgb="FFE4F0FC"/>
      <color rgb="FF9AC7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b="1"/>
              <a:t>Impact of Medicaid Reductions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'Sensitivity Analysis Tool'!$B$43</c:f>
              <c:strCache>
                <c:ptCount val="1"/>
                <c:pt idx="0">
                  <c:v>Profitability</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'Sensitivity Analysis Tool'!$D$20:$H$20</c:f>
              <c:strCache>
                <c:ptCount val="5"/>
                <c:pt idx="0">
                  <c:v>Base</c:v>
                </c:pt>
                <c:pt idx="1">
                  <c:v>5%</c:v>
                </c:pt>
                <c:pt idx="2">
                  <c:v>8%</c:v>
                </c:pt>
                <c:pt idx="3">
                  <c:v>13%</c:v>
                </c:pt>
                <c:pt idx="4">
                  <c:v>15%</c:v>
                </c:pt>
              </c:strCache>
            </c:strRef>
          </c:cat>
          <c:val>
            <c:numRef>
              <c:f>'Sensitivity Analysis Tool'!$D$43:$H$43</c:f>
              <c:numCache>
                <c:formatCode>_("$"* #,##0_);_("$"* \(#,##0\);_("$"* "-"??_);_(@_)</c:formatCode>
                <c:ptCount val="5"/>
                <c:pt idx="0">
                  <c:v>1789603</c:v>
                </c:pt>
                <c:pt idx="1">
                  <c:v>1026295.75</c:v>
                </c:pt>
                <c:pt idx="2">
                  <c:v>-194997.04999999702</c:v>
                </c:pt>
                <c:pt idx="3">
                  <c:v>-2179599.0999999978</c:v>
                </c:pt>
                <c:pt idx="4">
                  <c:v>-4469524.8499999978</c:v>
                </c:pt>
              </c:numCache>
            </c:numRef>
          </c:val>
          <c:smooth val="0"/>
          <c:extLst>
            <c:ext xmlns:c16="http://schemas.microsoft.com/office/drawing/2014/chart" uri="{C3380CC4-5D6E-409C-BE32-E72D297353CC}">
              <c16:uniqueId val="{00000000-64D2-4056-B40B-B553FD429DFB}"/>
            </c:ext>
          </c:extLst>
        </c:ser>
        <c:dLbls>
          <c:dLblPos val="t"/>
          <c:showLegendKey val="0"/>
          <c:showVal val="1"/>
          <c:showCatName val="0"/>
          <c:showSerName val="0"/>
          <c:showPercent val="0"/>
          <c:showBubbleSize val="0"/>
        </c:dLbls>
        <c:smooth val="0"/>
        <c:axId val="1485748895"/>
        <c:axId val="1485749375"/>
      </c:lineChart>
      <c:catAx>
        <c:axId val="14857488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485749375"/>
        <c:crosses val="autoZero"/>
        <c:auto val="1"/>
        <c:lblAlgn val="ctr"/>
        <c:lblOffset val="100"/>
        <c:noMultiLvlLbl val="0"/>
      </c:catAx>
      <c:valAx>
        <c:axId val="1485749375"/>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485748895"/>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87630</xdr:colOff>
      <xdr:row>0</xdr:row>
      <xdr:rowOff>160019</xdr:rowOff>
    </xdr:from>
    <xdr:to>
      <xdr:col>10</xdr:col>
      <xdr:colOff>217170</xdr:colOff>
      <xdr:row>16</xdr:row>
      <xdr:rowOff>142874</xdr:rowOff>
    </xdr:to>
    <xdr:graphicFrame macro="">
      <xdr:nvGraphicFramePr>
        <xdr:cNvPr id="2" name="Chart 1">
          <a:extLst>
            <a:ext uri="{FF2B5EF4-FFF2-40B4-BE49-F238E27FC236}">
              <a16:creationId xmlns:a16="http://schemas.microsoft.com/office/drawing/2014/main" id="{505F439C-2065-7C6C-5383-95BE4367E79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0B6D7-B296-4DA8-91BF-E5E67568613C}">
  <dimension ref="A1:L55"/>
  <sheetViews>
    <sheetView tabSelected="1" workbookViewId="0">
      <selection activeCell="E13" sqref="E13"/>
    </sheetView>
  </sheetViews>
  <sheetFormatPr defaultRowHeight="14.25"/>
  <cols>
    <col min="2" max="2" width="156.5703125" customWidth="1"/>
  </cols>
  <sheetData>
    <row r="1" spans="1:11">
      <c r="A1" s="7"/>
      <c r="B1" s="62" t="e" vm="1">
        <v>#VALUE!</v>
      </c>
      <c r="C1" s="7"/>
      <c r="D1" s="7"/>
      <c r="E1" s="7"/>
      <c r="F1" s="7"/>
      <c r="G1" s="7"/>
      <c r="H1" s="7"/>
      <c r="I1" s="7"/>
      <c r="J1" s="7"/>
      <c r="K1" s="7"/>
    </row>
    <row r="2" spans="1:11">
      <c r="A2" s="7"/>
      <c r="B2" s="62"/>
      <c r="C2" s="7"/>
      <c r="D2" s="7"/>
      <c r="E2" s="7"/>
      <c r="F2" s="7"/>
      <c r="G2" s="7"/>
      <c r="H2" s="7"/>
      <c r="I2" s="7"/>
      <c r="J2" s="7"/>
      <c r="K2" s="7"/>
    </row>
    <row r="3" spans="1:11">
      <c r="A3" s="7"/>
      <c r="B3" s="62"/>
      <c r="C3" s="7"/>
      <c r="D3" s="7"/>
      <c r="E3" s="7"/>
      <c r="F3" s="7"/>
      <c r="G3" s="7"/>
      <c r="H3" s="7"/>
      <c r="I3" s="7"/>
      <c r="J3" s="7"/>
      <c r="K3" s="7"/>
    </row>
    <row r="4" spans="1:11">
      <c r="A4" s="7"/>
      <c r="B4" s="62"/>
      <c r="C4" s="7"/>
      <c r="D4" s="7"/>
      <c r="E4" s="7"/>
      <c r="F4" s="7"/>
      <c r="G4" s="7"/>
      <c r="H4" s="7"/>
      <c r="I4" s="7"/>
      <c r="J4" s="7"/>
      <c r="K4" s="7"/>
    </row>
    <row r="5" spans="1:11">
      <c r="A5" s="7"/>
      <c r="B5" s="62"/>
      <c r="C5" s="7"/>
      <c r="D5" s="7"/>
      <c r="E5" s="7"/>
      <c r="F5" s="7"/>
      <c r="G5" s="7"/>
      <c r="H5" s="7"/>
      <c r="I5" s="7"/>
      <c r="J5" s="7"/>
      <c r="K5" s="7"/>
    </row>
    <row r="6" spans="1:11">
      <c r="A6" s="7"/>
      <c r="B6" s="8"/>
      <c r="C6" s="7"/>
      <c r="D6" s="7"/>
      <c r="E6" s="7"/>
      <c r="F6" s="7"/>
      <c r="G6" s="7"/>
      <c r="H6" s="7"/>
      <c r="I6" s="7"/>
      <c r="J6" s="7"/>
      <c r="K6" s="7"/>
    </row>
    <row r="7" spans="1:11" ht="15">
      <c r="A7" s="7"/>
      <c r="B7" s="9" t="s">
        <v>0</v>
      </c>
      <c r="C7" s="7"/>
      <c r="D7" s="7"/>
      <c r="E7" s="7"/>
      <c r="F7" s="7"/>
      <c r="G7" s="7"/>
      <c r="H7" s="7"/>
      <c r="I7" s="7"/>
      <c r="J7" s="7"/>
      <c r="K7" s="7"/>
    </row>
    <row r="8" spans="1:11" ht="30.4">
      <c r="A8" s="7"/>
      <c r="B8" s="10" t="s">
        <v>1</v>
      </c>
      <c r="C8" s="7"/>
      <c r="D8" s="7"/>
      <c r="E8" s="7"/>
      <c r="F8" s="7"/>
      <c r="G8" s="7"/>
      <c r="H8" s="7"/>
      <c r="I8" s="7"/>
      <c r="J8" s="7"/>
      <c r="K8" s="7"/>
    </row>
    <row r="9" spans="1:11" ht="15.4">
      <c r="A9" s="7"/>
      <c r="B9" s="10"/>
      <c r="C9" s="7"/>
      <c r="D9" s="7"/>
      <c r="E9" s="7"/>
      <c r="F9" s="7"/>
      <c r="G9" s="7"/>
      <c r="H9" s="7"/>
      <c r="I9" s="7"/>
      <c r="J9" s="7"/>
      <c r="K9" s="7"/>
    </row>
    <row r="10" spans="1:11" ht="15.4">
      <c r="A10" s="7"/>
      <c r="B10" s="11"/>
      <c r="C10" s="7"/>
      <c r="D10" s="7"/>
      <c r="E10" s="7"/>
      <c r="F10" s="7"/>
      <c r="G10" s="7"/>
      <c r="H10" s="7"/>
      <c r="I10" s="7"/>
      <c r="J10" s="7"/>
      <c r="K10" s="7"/>
    </row>
    <row r="11" spans="1:11" ht="15">
      <c r="A11" s="7"/>
      <c r="B11" s="9" t="s">
        <v>2</v>
      </c>
      <c r="C11" s="7"/>
      <c r="D11" s="7"/>
      <c r="E11" s="7"/>
      <c r="F11" s="7"/>
      <c r="G11" s="7"/>
      <c r="H11" s="7"/>
      <c r="I11" s="7"/>
      <c r="J11" s="7"/>
      <c r="K11" s="7"/>
    </row>
    <row r="12" spans="1:11" ht="30.4">
      <c r="A12" s="7"/>
      <c r="B12" s="10" t="s">
        <v>3</v>
      </c>
      <c r="C12" s="7"/>
      <c r="D12" s="7"/>
      <c r="E12" s="7"/>
      <c r="F12" s="7"/>
      <c r="G12" s="7"/>
      <c r="H12" s="7"/>
      <c r="I12" s="7"/>
      <c r="J12" s="7"/>
      <c r="K12" s="7"/>
    </row>
    <row r="13" spans="1:11" ht="30.4">
      <c r="A13" s="7"/>
      <c r="B13" s="10" t="s">
        <v>4</v>
      </c>
      <c r="C13" s="7"/>
      <c r="D13" s="7"/>
      <c r="E13" s="7"/>
      <c r="F13" s="7"/>
      <c r="G13" s="7"/>
      <c r="H13" s="7"/>
      <c r="I13" s="7"/>
      <c r="J13" s="7"/>
      <c r="K13" s="7"/>
    </row>
    <row r="14" spans="1:11" ht="30.4">
      <c r="A14" s="7"/>
      <c r="B14" s="10" t="s">
        <v>5</v>
      </c>
      <c r="C14" s="7"/>
      <c r="D14" s="7"/>
      <c r="E14" s="7"/>
      <c r="F14" s="7"/>
      <c r="G14" s="7"/>
      <c r="H14" s="7"/>
      <c r="I14" s="7"/>
      <c r="J14" s="7"/>
      <c r="K14" s="7"/>
    </row>
    <row r="15" spans="1:11" ht="15.4">
      <c r="A15" s="7"/>
      <c r="B15" s="11" t="s">
        <v>6</v>
      </c>
      <c r="C15" s="7"/>
      <c r="D15" s="7"/>
      <c r="E15" s="7"/>
      <c r="F15" s="7"/>
      <c r="G15" s="7"/>
      <c r="H15" s="7"/>
      <c r="I15" s="7"/>
      <c r="J15" s="7"/>
      <c r="K15" s="7"/>
    </row>
    <row r="16" spans="1:11" ht="15.4">
      <c r="A16" s="7"/>
      <c r="B16" s="11"/>
      <c r="C16" s="7"/>
      <c r="D16" s="7"/>
      <c r="E16" s="7"/>
      <c r="F16" s="7"/>
      <c r="G16" s="7"/>
      <c r="H16" s="7"/>
      <c r="I16" s="7"/>
      <c r="J16" s="7"/>
      <c r="K16" s="7"/>
    </row>
    <row r="17" spans="1:12" ht="15.4">
      <c r="A17" s="7"/>
      <c r="B17" s="12"/>
      <c r="C17" s="7"/>
      <c r="D17" s="7"/>
      <c r="E17" s="7"/>
      <c r="F17" s="7"/>
      <c r="G17" s="7"/>
      <c r="H17" s="7"/>
      <c r="I17" s="7"/>
      <c r="J17" s="7"/>
      <c r="K17" s="7"/>
    </row>
    <row r="18" spans="1:12">
      <c r="A18" s="7"/>
      <c r="B18" s="7"/>
      <c r="C18" s="7"/>
      <c r="D18" s="7"/>
      <c r="E18" s="7"/>
      <c r="F18" s="7"/>
      <c r="G18" s="7"/>
      <c r="H18" s="7"/>
      <c r="I18" s="7"/>
      <c r="J18" s="7"/>
      <c r="K18" s="7"/>
    </row>
    <row r="19" spans="1:12">
      <c r="A19" s="7"/>
      <c r="B19" s="7"/>
      <c r="C19" s="7"/>
      <c r="D19" s="7"/>
      <c r="E19" s="7"/>
      <c r="F19" s="7"/>
      <c r="G19" s="7"/>
      <c r="H19" s="7"/>
      <c r="I19" s="7"/>
      <c r="J19" s="7"/>
      <c r="K19" s="7"/>
    </row>
    <row r="20" spans="1:12">
      <c r="A20" s="7"/>
      <c r="B20" s="7"/>
      <c r="C20" s="7"/>
      <c r="D20" s="7"/>
      <c r="E20" s="7"/>
      <c r="F20" s="7"/>
      <c r="G20" s="7"/>
      <c r="H20" s="7"/>
      <c r="I20" s="7"/>
      <c r="J20" s="7"/>
      <c r="K20" s="7"/>
    </row>
    <row r="21" spans="1:12">
      <c r="A21" s="7"/>
      <c r="B21" s="7"/>
      <c r="C21" s="7"/>
      <c r="D21" s="7"/>
      <c r="E21" s="7"/>
      <c r="F21" s="7"/>
      <c r="G21" s="7"/>
      <c r="H21" s="7"/>
      <c r="I21" s="7"/>
      <c r="J21" s="7"/>
      <c r="K21" s="7"/>
    </row>
    <row r="22" spans="1:12">
      <c r="A22" s="7"/>
      <c r="B22" s="7"/>
      <c r="C22" s="7"/>
      <c r="D22" s="7"/>
      <c r="E22" s="7"/>
      <c r="F22" s="7"/>
      <c r="G22" s="7"/>
      <c r="H22" s="7"/>
      <c r="I22" s="7"/>
      <c r="J22" s="7"/>
      <c r="K22" s="7"/>
    </row>
    <row r="23" spans="1:12">
      <c r="A23" s="7"/>
      <c r="B23" s="7"/>
      <c r="C23" s="7"/>
      <c r="D23" s="7"/>
      <c r="E23" s="7"/>
      <c r="F23" s="7"/>
      <c r="G23" s="7"/>
      <c r="H23" s="7"/>
      <c r="I23" s="7"/>
      <c r="J23" s="7"/>
      <c r="K23" s="7"/>
    </row>
    <row r="24" spans="1:12">
      <c r="A24" s="7"/>
      <c r="B24" s="7"/>
      <c r="C24" s="7"/>
      <c r="D24" s="7"/>
      <c r="E24" s="7"/>
      <c r="F24" s="7"/>
      <c r="G24" s="7"/>
      <c r="H24" s="7"/>
      <c r="I24" s="7"/>
      <c r="J24" s="7"/>
      <c r="K24" s="7"/>
    </row>
    <row r="25" spans="1:12">
      <c r="A25" s="7"/>
      <c r="B25" s="7"/>
      <c r="C25" s="7"/>
      <c r="D25" s="7"/>
      <c r="E25" s="7"/>
      <c r="F25" s="7"/>
      <c r="G25" s="7"/>
      <c r="H25" s="7"/>
      <c r="I25" s="7"/>
      <c r="J25" s="7"/>
      <c r="K25" s="7"/>
    </row>
    <row r="26" spans="1:12">
      <c r="A26" s="7"/>
      <c r="B26" s="7"/>
      <c r="C26" s="7"/>
      <c r="D26" s="7"/>
      <c r="E26" s="7"/>
      <c r="F26" s="7"/>
      <c r="G26" s="7"/>
      <c r="H26" s="7"/>
      <c r="I26" s="7"/>
      <c r="J26" s="7"/>
      <c r="K26" s="7"/>
    </row>
    <row r="27" spans="1:12">
      <c r="A27" s="7"/>
      <c r="B27" s="7"/>
      <c r="C27" s="7"/>
      <c r="D27" s="7"/>
      <c r="E27" s="7"/>
      <c r="F27" s="7"/>
      <c r="G27" s="7"/>
      <c r="H27" s="7"/>
      <c r="I27" s="7"/>
      <c r="J27" s="7"/>
      <c r="K27" s="7"/>
    </row>
    <row r="28" spans="1:12">
      <c r="A28" s="7"/>
      <c r="B28" s="7"/>
      <c r="C28" s="7"/>
      <c r="D28" s="7"/>
      <c r="E28" s="7"/>
      <c r="F28" s="7"/>
      <c r="G28" s="7"/>
      <c r="H28" s="7"/>
      <c r="I28" s="7"/>
      <c r="J28" s="7"/>
      <c r="K28" s="7"/>
      <c r="L28" s="7"/>
    </row>
    <row r="29" spans="1:12">
      <c r="A29" s="7"/>
      <c r="B29" s="7"/>
      <c r="C29" s="7"/>
      <c r="D29" s="7"/>
      <c r="E29" s="7"/>
      <c r="F29" s="7"/>
      <c r="G29" s="7"/>
      <c r="H29" s="7"/>
      <c r="I29" s="7"/>
      <c r="J29" s="7"/>
      <c r="K29" s="7"/>
      <c r="L29" s="7"/>
    </row>
    <row r="30" spans="1:12">
      <c r="A30" s="7"/>
      <c r="B30" s="7"/>
      <c r="C30" s="7"/>
      <c r="D30" s="7"/>
      <c r="E30" s="7"/>
      <c r="F30" s="7"/>
      <c r="G30" s="7"/>
      <c r="H30" s="7"/>
      <c r="I30" s="7"/>
      <c r="J30" s="7"/>
      <c r="K30" s="7"/>
      <c r="L30" s="7"/>
    </row>
    <row r="31" spans="1:12">
      <c r="A31" s="7"/>
      <c r="B31" s="7"/>
      <c r="C31" s="7"/>
      <c r="D31" s="7"/>
      <c r="E31" s="7"/>
      <c r="F31" s="7"/>
      <c r="G31" s="7"/>
      <c r="H31" s="7"/>
      <c r="I31" s="7"/>
      <c r="J31" s="7"/>
      <c r="K31" s="7"/>
      <c r="L31" s="7"/>
    </row>
    <row r="32" spans="1:12">
      <c r="A32" s="7"/>
      <c r="B32" s="7"/>
      <c r="C32" s="7"/>
      <c r="D32" s="7"/>
      <c r="E32" s="7"/>
      <c r="F32" s="7"/>
      <c r="G32" s="7"/>
      <c r="H32" s="7"/>
      <c r="I32" s="7"/>
      <c r="J32" s="7"/>
      <c r="K32" s="7"/>
      <c r="L32" s="7"/>
    </row>
    <row r="33" spans="1:12">
      <c r="A33" s="7"/>
      <c r="B33" s="7"/>
      <c r="C33" s="7"/>
      <c r="D33" s="7"/>
      <c r="E33" s="7"/>
      <c r="F33" s="7"/>
      <c r="G33" s="7"/>
      <c r="H33" s="7"/>
      <c r="I33" s="7"/>
      <c r="J33" s="7"/>
      <c r="K33" s="7"/>
      <c r="L33" s="7"/>
    </row>
    <row r="34" spans="1:12">
      <c r="A34" s="7"/>
      <c r="B34" s="7"/>
      <c r="C34" s="7"/>
      <c r="D34" s="7"/>
      <c r="E34" s="7"/>
      <c r="F34" s="7"/>
      <c r="G34" s="7"/>
      <c r="H34" s="7"/>
      <c r="I34" s="7"/>
      <c r="J34" s="7"/>
      <c r="K34" s="7"/>
      <c r="L34" s="7"/>
    </row>
    <row r="35" spans="1:12">
      <c r="A35" s="7"/>
      <c r="B35" s="7"/>
      <c r="C35" s="7"/>
      <c r="D35" s="7"/>
      <c r="E35" s="7"/>
      <c r="F35" s="7"/>
      <c r="G35" s="7"/>
      <c r="H35" s="7"/>
      <c r="I35" s="7"/>
      <c r="J35" s="7"/>
      <c r="K35" s="7"/>
      <c r="L35" s="7"/>
    </row>
    <row r="36" spans="1:12">
      <c r="A36" s="7"/>
      <c r="B36" s="7"/>
      <c r="C36" s="7"/>
      <c r="D36" s="7"/>
      <c r="E36" s="7"/>
      <c r="F36" s="7"/>
      <c r="G36" s="7"/>
      <c r="H36" s="7"/>
      <c r="I36" s="7"/>
      <c r="J36" s="7"/>
      <c r="K36" s="7"/>
      <c r="L36" s="7"/>
    </row>
    <row r="37" spans="1:12">
      <c r="A37" s="7"/>
      <c r="B37" s="7"/>
      <c r="C37" s="7"/>
      <c r="D37" s="7"/>
      <c r="E37" s="7"/>
      <c r="F37" s="7"/>
      <c r="G37" s="7"/>
      <c r="H37" s="7"/>
      <c r="I37" s="7"/>
      <c r="J37" s="7"/>
      <c r="K37" s="7"/>
      <c r="L37" s="7"/>
    </row>
    <row r="38" spans="1:12">
      <c r="A38" s="7"/>
      <c r="B38" s="7"/>
      <c r="C38" s="7"/>
      <c r="D38" s="7"/>
      <c r="E38" s="7"/>
      <c r="F38" s="7"/>
      <c r="G38" s="7"/>
      <c r="H38" s="7"/>
      <c r="I38" s="7"/>
      <c r="J38" s="7"/>
      <c r="K38" s="7"/>
      <c r="L38" s="7"/>
    </row>
    <row r="39" spans="1:12">
      <c r="A39" s="7"/>
      <c r="B39" s="7"/>
      <c r="C39" s="7"/>
      <c r="D39" s="7"/>
      <c r="E39" s="7"/>
      <c r="F39" s="7"/>
      <c r="G39" s="7"/>
      <c r="H39" s="7"/>
      <c r="I39" s="7"/>
      <c r="J39" s="7"/>
      <c r="K39" s="7"/>
      <c r="L39" s="7"/>
    </row>
    <row r="40" spans="1:12">
      <c r="A40" s="7"/>
      <c r="B40" s="7"/>
      <c r="C40" s="7"/>
      <c r="D40" s="7"/>
      <c r="E40" s="7"/>
      <c r="F40" s="7"/>
      <c r="G40" s="7"/>
      <c r="H40" s="7"/>
      <c r="I40" s="7"/>
      <c r="J40" s="7"/>
      <c r="K40" s="7"/>
      <c r="L40" s="7"/>
    </row>
    <row r="41" spans="1:12">
      <c r="A41" s="7"/>
      <c r="B41" s="7"/>
      <c r="C41" s="7"/>
      <c r="D41" s="7"/>
      <c r="E41" s="7"/>
      <c r="F41" s="7"/>
      <c r="G41" s="7"/>
      <c r="H41" s="7"/>
      <c r="I41" s="7"/>
      <c r="J41" s="7"/>
      <c r="K41" s="7"/>
      <c r="L41" s="7"/>
    </row>
    <row r="42" spans="1:12">
      <c r="A42" s="7"/>
      <c r="B42" s="7"/>
      <c r="C42" s="7"/>
      <c r="D42" s="7"/>
      <c r="E42" s="7"/>
      <c r="F42" s="7"/>
      <c r="G42" s="7"/>
      <c r="H42" s="7"/>
      <c r="I42" s="7"/>
      <c r="J42" s="7"/>
      <c r="K42" s="7"/>
      <c r="L42" s="7"/>
    </row>
    <row r="43" spans="1:12">
      <c r="A43" s="7"/>
      <c r="B43" s="7"/>
      <c r="C43" s="7"/>
      <c r="D43" s="7"/>
      <c r="E43" s="7"/>
      <c r="F43" s="7"/>
      <c r="G43" s="7"/>
      <c r="H43" s="7"/>
      <c r="I43" s="7"/>
      <c r="J43" s="7"/>
      <c r="K43" s="7"/>
      <c r="L43" s="7"/>
    </row>
    <row r="44" spans="1:12">
      <c r="A44" s="7"/>
      <c r="B44" s="7"/>
      <c r="C44" s="7"/>
      <c r="D44" s="7"/>
      <c r="E44" s="7"/>
      <c r="F44" s="7"/>
      <c r="G44" s="7"/>
      <c r="H44" s="7"/>
      <c r="I44" s="7"/>
      <c r="J44" s="7"/>
      <c r="K44" s="7"/>
      <c r="L44" s="7"/>
    </row>
    <row r="45" spans="1:12">
      <c r="A45" s="7"/>
      <c r="B45" s="7"/>
      <c r="C45" s="7"/>
      <c r="D45" s="7"/>
      <c r="E45" s="7"/>
      <c r="F45" s="7"/>
      <c r="G45" s="7"/>
      <c r="H45" s="7"/>
      <c r="I45" s="7"/>
      <c r="J45" s="7"/>
      <c r="K45" s="7"/>
      <c r="L45" s="7"/>
    </row>
    <row r="46" spans="1:12">
      <c r="A46" s="7"/>
      <c r="B46" s="7"/>
      <c r="C46" s="7"/>
      <c r="D46" s="7"/>
      <c r="E46" s="7"/>
      <c r="F46" s="7"/>
      <c r="G46" s="7"/>
      <c r="H46" s="7"/>
      <c r="I46" s="7"/>
      <c r="J46" s="7"/>
      <c r="K46" s="7"/>
      <c r="L46" s="7"/>
    </row>
    <row r="47" spans="1:12">
      <c r="A47" s="7"/>
      <c r="B47" s="7"/>
      <c r="C47" s="7"/>
      <c r="D47" s="7"/>
      <c r="E47" s="7"/>
      <c r="F47" s="7"/>
      <c r="G47" s="7"/>
      <c r="H47" s="7"/>
      <c r="I47" s="7"/>
      <c r="J47" s="7"/>
      <c r="K47" s="7"/>
      <c r="L47" s="7"/>
    </row>
    <row r="48" spans="1:12">
      <c r="A48" s="7"/>
      <c r="B48" s="7"/>
      <c r="C48" s="7"/>
      <c r="D48" s="7"/>
      <c r="E48" s="7"/>
      <c r="F48" s="7"/>
      <c r="G48" s="7"/>
      <c r="H48" s="7"/>
      <c r="I48" s="7"/>
      <c r="J48" s="7"/>
      <c r="K48" s="7"/>
      <c r="L48" s="7"/>
    </row>
    <row r="49" spans="1:12">
      <c r="A49" s="7"/>
      <c r="B49" s="7"/>
      <c r="C49" s="7"/>
      <c r="D49" s="7"/>
      <c r="E49" s="7"/>
      <c r="F49" s="7"/>
      <c r="G49" s="7"/>
      <c r="H49" s="7"/>
      <c r="I49" s="7"/>
      <c r="J49" s="7"/>
      <c r="K49" s="7"/>
      <c r="L49" s="7"/>
    </row>
    <row r="50" spans="1:12">
      <c r="A50" s="7"/>
      <c r="B50" s="7"/>
      <c r="C50" s="7"/>
      <c r="D50" s="7"/>
      <c r="E50" s="7"/>
      <c r="F50" s="7"/>
      <c r="G50" s="7"/>
      <c r="H50" s="7"/>
      <c r="I50" s="7"/>
      <c r="J50" s="7"/>
      <c r="K50" s="7"/>
      <c r="L50" s="7"/>
    </row>
    <row r="51" spans="1:12">
      <c r="A51" s="7"/>
      <c r="B51" s="7"/>
      <c r="C51" s="7"/>
      <c r="D51" s="7"/>
      <c r="E51" s="7"/>
      <c r="F51" s="7"/>
      <c r="G51" s="7"/>
      <c r="H51" s="7"/>
      <c r="I51" s="7"/>
      <c r="J51" s="7"/>
      <c r="K51" s="7"/>
      <c r="L51" s="7"/>
    </row>
    <row r="52" spans="1:12">
      <c r="A52" s="7"/>
      <c r="B52" s="7"/>
      <c r="C52" s="7"/>
      <c r="D52" s="7"/>
      <c r="E52" s="7"/>
      <c r="F52" s="7"/>
      <c r="G52" s="7"/>
      <c r="H52" s="7"/>
      <c r="I52" s="7"/>
      <c r="J52" s="7"/>
      <c r="K52" s="7"/>
      <c r="L52" s="7"/>
    </row>
    <row r="53" spans="1:12">
      <c r="A53" s="7"/>
      <c r="B53" s="7"/>
      <c r="C53" s="7"/>
      <c r="D53" s="7"/>
      <c r="E53" s="7"/>
      <c r="F53" s="7"/>
      <c r="G53" s="7"/>
      <c r="H53" s="7"/>
      <c r="I53" s="7"/>
      <c r="J53" s="7"/>
      <c r="K53" s="7"/>
      <c r="L53" s="7"/>
    </row>
    <row r="54" spans="1:12">
      <c r="A54" s="7"/>
      <c r="B54" s="7"/>
      <c r="C54" s="7"/>
      <c r="D54" s="7"/>
      <c r="E54" s="7"/>
      <c r="F54" s="7"/>
      <c r="G54" s="7"/>
      <c r="H54" s="7"/>
      <c r="I54" s="7"/>
      <c r="J54" s="7"/>
      <c r="K54" s="7"/>
      <c r="L54" s="7"/>
    </row>
    <row r="55" spans="1:12">
      <c r="A55" s="7"/>
      <c r="B55" s="7"/>
      <c r="C55" s="7"/>
      <c r="D55" s="7"/>
      <c r="E55" s="7"/>
      <c r="F55" s="7"/>
      <c r="G55" s="7"/>
      <c r="H55" s="7"/>
      <c r="I55" s="7"/>
      <c r="J55" s="7"/>
      <c r="K55" s="7"/>
      <c r="L55" s="7"/>
    </row>
  </sheetData>
  <mergeCells count="1">
    <mergeCell ref="B1:B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960F9-26C0-466A-82C9-D9338AE6297E}">
  <sheetPr>
    <tabColor rgb="FF1570C7"/>
    <pageSetUpPr fitToPage="1"/>
  </sheetPr>
  <dimension ref="B19:J43"/>
  <sheetViews>
    <sheetView showGridLines="0" workbookViewId="0">
      <selection activeCell="L34" sqref="L34"/>
    </sheetView>
  </sheetViews>
  <sheetFormatPr defaultColWidth="8.85546875" defaultRowHeight="13.5"/>
  <cols>
    <col min="1" max="1" width="8.85546875" style="1"/>
    <col min="2" max="2" width="3.42578125" style="1" customWidth="1"/>
    <col min="3" max="3" width="27.7109375" style="1" customWidth="1"/>
    <col min="4" max="4" width="17.7109375" style="1" customWidth="1"/>
    <col min="5" max="5" width="16" style="1" customWidth="1"/>
    <col min="6" max="8" width="13.5703125" style="1" bestFit="1" customWidth="1"/>
    <col min="9" max="16384" width="8.85546875" style="1"/>
  </cols>
  <sheetData>
    <row r="19" spans="2:10" ht="20.65">
      <c r="D19" s="61" t="s">
        <v>7</v>
      </c>
      <c r="E19" s="61"/>
      <c r="F19" s="61"/>
      <c r="G19" s="61"/>
      <c r="H19" s="61"/>
      <c r="I19" s="2"/>
      <c r="J19" s="2"/>
    </row>
    <row r="20" spans="2:10" ht="13.9">
      <c r="D20" s="15" t="s">
        <v>8</v>
      </c>
      <c r="E20" s="14">
        <v>0.05</v>
      </c>
      <c r="F20" s="14">
        <v>0.08</v>
      </c>
      <c r="G20" s="14">
        <v>0.13</v>
      </c>
      <c r="H20" s="13">
        <v>0.15</v>
      </c>
      <c r="I20" s="3"/>
      <c r="J20" s="3"/>
    </row>
    <row r="21" spans="2:10" ht="13.9">
      <c r="E21" s="3"/>
      <c r="F21" s="3"/>
      <c r="G21" s="3"/>
      <c r="H21" s="3"/>
      <c r="I21" s="3"/>
      <c r="J21" s="3"/>
    </row>
    <row r="23" spans="2:10" ht="24" customHeight="1">
      <c r="B23" s="1" t="s">
        <v>9</v>
      </c>
      <c r="D23" s="16">
        <v>277567</v>
      </c>
      <c r="E23" s="17">
        <f>D23-($D23*E20)</f>
        <v>263688.65000000002</v>
      </c>
      <c r="F23" s="17">
        <f t="shared" ref="F23:H23" si="0">E23-($D23*F20)</f>
        <v>241483.29000000004</v>
      </c>
      <c r="G23" s="18">
        <f t="shared" si="0"/>
        <v>205399.58000000005</v>
      </c>
      <c r="H23" s="19">
        <f t="shared" si="0"/>
        <v>163764.53000000006</v>
      </c>
    </row>
    <row r="24" spans="2:10" ht="20.65">
      <c r="B24" s="2"/>
    </row>
    <row r="25" spans="2:10" ht="20.65">
      <c r="B25" s="2" t="s">
        <v>10</v>
      </c>
    </row>
    <row r="26" spans="2:10" ht="24" customHeight="1">
      <c r="C26" s="1" t="s">
        <v>11</v>
      </c>
      <c r="D26" s="23">
        <v>144255</v>
      </c>
      <c r="E26" s="31">
        <v>144256</v>
      </c>
      <c r="F26" s="36">
        <v>144257</v>
      </c>
      <c r="G26" s="36">
        <v>144258</v>
      </c>
      <c r="H26" s="32">
        <v>144259</v>
      </c>
    </row>
    <row r="27" spans="2:10" ht="24" customHeight="1">
      <c r="C27" s="1" t="s">
        <v>12</v>
      </c>
      <c r="D27" s="22">
        <f>182172+49161+132691</f>
        <v>364024</v>
      </c>
      <c r="E27" s="28">
        <f t="shared" ref="E27:G27" si="1">182172+49161+132691</f>
        <v>364024</v>
      </c>
      <c r="F27" s="30">
        <f t="shared" si="1"/>
        <v>364024</v>
      </c>
      <c r="G27" s="28">
        <f t="shared" si="1"/>
        <v>364024</v>
      </c>
      <c r="H27" s="27">
        <f>182172+49161+132691</f>
        <v>364024</v>
      </c>
    </row>
    <row r="28" spans="2:10" ht="24" customHeight="1">
      <c r="C28" s="1" t="s">
        <v>13</v>
      </c>
      <c r="D28" s="21">
        <f>D23*55</f>
        <v>15266185</v>
      </c>
      <c r="E28" s="29">
        <f t="shared" ref="E28:H28" si="2">E23*55</f>
        <v>14502875.750000002</v>
      </c>
      <c r="F28" s="35">
        <f t="shared" si="2"/>
        <v>13281580.950000003</v>
      </c>
      <c r="G28" s="29">
        <f t="shared" si="2"/>
        <v>11296976.900000002</v>
      </c>
      <c r="H28" s="33">
        <f t="shared" si="2"/>
        <v>9007049.1500000022</v>
      </c>
    </row>
    <row r="29" spans="2:10" ht="24" customHeight="1">
      <c r="C29" s="1" t="s">
        <v>14</v>
      </c>
      <c r="D29" s="22">
        <v>10987000</v>
      </c>
      <c r="E29" s="30">
        <v>10987000</v>
      </c>
      <c r="F29" s="34">
        <v>10987000</v>
      </c>
      <c r="G29" s="28">
        <v>10987000</v>
      </c>
      <c r="H29" s="24">
        <v>10987000</v>
      </c>
    </row>
    <row r="30" spans="2:10" ht="24" customHeight="1">
      <c r="C30" s="1" t="s">
        <v>15</v>
      </c>
      <c r="D30" s="21">
        <f>359355+11784</f>
        <v>371139</v>
      </c>
      <c r="E30" s="29">
        <f t="shared" ref="E30:G30" si="3">359355+11784</f>
        <v>371139</v>
      </c>
      <c r="F30" s="29">
        <f t="shared" si="3"/>
        <v>371139</v>
      </c>
      <c r="G30" s="37">
        <f t="shared" si="3"/>
        <v>371139</v>
      </c>
      <c r="H30" s="26">
        <f>359355+11784</f>
        <v>371139</v>
      </c>
    </row>
    <row r="31" spans="2:10" ht="24" customHeight="1">
      <c r="C31" s="4" t="s">
        <v>16</v>
      </c>
      <c r="D31" s="20">
        <f>SUM(D26:D30)</f>
        <v>27132603</v>
      </c>
      <c r="E31" s="28">
        <f t="shared" ref="E31:G31" si="4">SUM(E26:E30)</f>
        <v>26369294.75</v>
      </c>
      <c r="F31" s="34">
        <f t="shared" si="4"/>
        <v>25148000.950000003</v>
      </c>
      <c r="G31" s="28">
        <f t="shared" si="4"/>
        <v>23163397.900000002</v>
      </c>
      <c r="H31" s="27">
        <f>SUM(H26:H30)</f>
        <v>20873471.150000002</v>
      </c>
    </row>
    <row r="32" spans="2:10" ht="24" customHeight="1">
      <c r="C32" s="1" t="s">
        <v>17</v>
      </c>
      <c r="D32" s="21">
        <v>250000</v>
      </c>
      <c r="E32" s="39">
        <v>250001</v>
      </c>
      <c r="F32" s="39">
        <v>250002</v>
      </c>
      <c r="G32" s="38">
        <v>250003</v>
      </c>
      <c r="H32" s="33">
        <v>250004</v>
      </c>
    </row>
    <row r="33" spans="2:8" ht="20.65">
      <c r="B33" s="2" t="s">
        <v>18</v>
      </c>
      <c r="D33" s="40">
        <f>SUM(D31:D32)</f>
        <v>27382603</v>
      </c>
      <c r="E33" s="42">
        <f t="shared" ref="E33:G33" si="5">SUM(E31:E32)</f>
        <v>26619295.75</v>
      </c>
      <c r="F33" s="43">
        <f t="shared" si="5"/>
        <v>25398002.950000003</v>
      </c>
      <c r="G33" s="44">
        <f t="shared" si="5"/>
        <v>23413400.900000002</v>
      </c>
      <c r="H33" s="41">
        <f>SUM(H31:H32)</f>
        <v>21123475.150000002</v>
      </c>
    </row>
    <row r="34" spans="2:8" ht="20.65">
      <c r="B34" s="2"/>
      <c r="D34" s="5"/>
      <c r="E34" s="5"/>
      <c r="F34" s="5"/>
      <c r="G34" s="5"/>
      <c r="H34" s="5"/>
    </row>
    <row r="35" spans="2:8" ht="20.65">
      <c r="B35" s="2" t="s">
        <v>19</v>
      </c>
      <c r="D35" s="5"/>
      <c r="E35" s="5"/>
      <c r="F35" s="5"/>
      <c r="G35" s="5"/>
      <c r="H35" s="5"/>
    </row>
    <row r="36" spans="2:8" ht="24" customHeight="1">
      <c r="B36" s="2"/>
      <c r="C36" s="1" t="s">
        <v>20</v>
      </c>
      <c r="D36" s="23">
        <v>17345000</v>
      </c>
      <c r="E36" s="47">
        <v>17345000</v>
      </c>
      <c r="F36" s="47">
        <v>17345000</v>
      </c>
      <c r="G36" s="47">
        <v>17345000</v>
      </c>
      <c r="H36" s="32">
        <v>17345000</v>
      </c>
    </row>
    <row r="37" spans="2:8" ht="24" customHeight="1">
      <c r="B37" s="2"/>
      <c r="C37" s="1" t="s">
        <v>21</v>
      </c>
      <c r="D37" s="46">
        <v>3260000</v>
      </c>
      <c r="E37" s="50">
        <v>3260000</v>
      </c>
      <c r="F37" s="28">
        <v>3260000</v>
      </c>
      <c r="G37" s="49">
        <v>3260000</v>
      </c>
      <c r="H37" s="48">
        <v>3260000</v>
      </c>
    </row>
    <row r="38" spans="2:8" ht="24" customHeight="1">
      <c r="B38" s="2"/>
      <c r="C38" s="1" t="s">
        <v>22</v>
      </c>
      <c r="D38" s="45">
        <v>1000000</v>
      </c>
      <c r="E38" s="29">
        <v>1000000</v>
      </c>
      <c r="F38" s="35">
        <v>1000000</v>
      </c>
      <c r="G38" s="39">
        <v>1000000</v>
      </c>
      <c r="H38" s="25">
        <v>1000000</v>
      </c>
    </row>
    <row r="39" spans="2:8" ht="24" customHeight="1">
      <c r="C39" s="1" t="s">
        <v>23</v>
      </c>
      <c r="D39" s="22">
        <v>2788000</v>
      </c>
      <c r="E39" s="34">
        <v>2788000</v>
      </c>
      <c r="F39" s="28">
        <v>2788000</v>
      </c>
      <c r="G39" s="28">
        <v>2788000</v>
      </c>
      <c r="H39" s="48">
        <v>2788000</v>
      </c>
    </row>
    <row r="40" spans="2:8" ht="24" customHeight="1">
      <c r="C40" s="1" t="s">
        <v>24</v>
      </c>
      <c r="D40" s="52">
        <v>1200000</v>
      </c>
      <c r="E40" s="53">
        <v>1200000</v>
      </c>
      <c r="F40" s="54">
        <v>1200000</v>
      </c>
      <c r="G40" s="29">
        <v>1200000</v>
      </c>
      <c r="H40" s="51">
        <v>1200000</v>
      </c>
    </row>
    <row r="41" spans="2:8" ht="20.65">
      <c r="B41" s="2" t="s">
        <v>25</v>
      </c>
      <c r="D41" s="55">
        <f>SUM(D36:D40)</f>
        <v>25593000</v>
      </c>
      <c r="E41" s="56">
        <f t="shared" ref="E41:G41" si="6">SUM(E36:E40)</f>
        <v>25593000</v>
      </c>
      <c r="F41" s="44">
        <f t="shared" si="6"/>
        <v>25593000</v>
      </c>
      <c r="G41" s="42">
        <f t="shared" si="6"/>
        <v>25593000</v>
      </c>
      <c r="H41" s="41">
        <f>SUM(H36:H40)</f>
        <v>25593000</v>
      </c>
    </row>
    <row r="43" spans="2:8" ht="22.5">
      <c r="B43" s="6" t="s">
        <v>26</v>
      </c>
      <c r="D43" s="57">
        <f>D33-D41</f>
        <v>1789603</v>
      </c>
      <c r="E43" s="58">
        <f t="shared" ref="E43:G43" si="7">E33-E41</f>
        <v>1026295.75</v>
      </c>
      <c r="F43" s="58">
        <f t="shared" si="7"/>
        <v>-194997.04999999702</v>
      </c>
      <c r="G43" s="59">
        <f t="shared" si="7"/>
        <v>-2179599.0999999978</v>
      </c>
      <c r="H43" s="60">
        <f>H33-H41</f>
        <v>-4469524.8499999978</v>
      </c>
    </row>
  </sheetData>
  <mergeCells count="1">
    <mergeCell ref="D19:H19"/>
  </mergeCells>
  <conditionalFormatting sqref="D25">
    <cfRule type="colorScale" priority="2">
      <colorScale>
        <cfvo type="min"/>
        <cfvo type="percentile" val="50"/>
        <cfvo type="max"/>
        <color rgb="FF5A8AC6"/>
        <color rgb="FFFCFCFF"/>
        <color rgb="FFF8696B"/>
      </colorScale>
    </cfRule>
  </conditionalFormatting>
  <conditionalFormatting sqref="D43:H43">
    <cfRule type="aboveAverage" dxfId="0" priority="1" aboveAverage="0"/>
    <cfRule type="colorScale" priority="4">
      <colorScale>
        <cfvo type="min"/>
        <cfvo type="max"/>
        <color rgb="FFFF0000"/>
        <color theme="9"/>
      </colorScale>
    </cfRule>
    <cfRule type="colorScale" priority="5">
      <colorScale>
        <cfvo type="min"/>
        <cfvo type="percentile" val="50"/>
        <cfvo type="max"/>
        <color rgb="FFF8696B"/>
        <color rgb="FFFCFCFF"/>
        <color rgb="FF63BE7B"/>
      </colorScale>
    </cfRule>
  </conditionalFormatting>
  <pageMargins left="0.7" right="0.7" top="0.75" bottom="0.75" header="0.3" footer="0.3"/>
  <pageSetup scale="7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D723FA06E242D42AFFE9D26EB76C65E" ma:contentTypeVersion="20" ma:contentTypeDescription="Create a new document." ma:contentTypeScope="" ma:versionID="b79fb4773d8becafaa5ce4bba5ef0342">
  <xsd:schema xmlns:xsd="http://www.w3.org/2001/XMLSchema" xmlns:xs="http://www.w3.org/2001/XMLSchema" xmlns:p="http://schemas.microsoft.com/office/2006/metadata/properties" xmlns:ns2="64ba948b-714e-491e-9811-832c4801be59" xmlns:ns3="9dd24d13-bdde-446d-a588-1c7dd628bc11" targetNamespace="http://schemas.microsoft.com/office/2006/metadata/properties" ma:root="true" ma:fieldsID="93291ea52f1a09c1943a3b6dd147ab4b" ns2:_="" ns3:_="">
    <xsd:import namespace="64ba948b-714e-491e-9811-832c4801be59"/>
    <xsd:import namespace="9dd24d13-bdde-446d-a588-1c7dd628bc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_Flow_SignoffStatus" minOccurs="0"/>
                <xsd:element ref="ns2:MediaServiceObjectDetectorVersions" minOccurs="0"/>
                <xsd:element ref="ns2:MediaServiceLocation" minOccurs="0"/>
                <xsd:element ref="ns2:MediaServiceSearchProperties" minOccurs="0"/>
                <xsd:element ref="ns2:Not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ba948b-714e-491e-9811-832c4801be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eb74f86-468b-4744-8db4-91ccef1586a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20" nillable="true" ma:displayName="Sign-off status" ma:internalName="Sign_x002d_off_x0020_status">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Notes" ma:index="24" nillable="true" ma:displayName="Notes" ma:format="Dropdown" ma:internalName="Notes">
      <xsd:simpleType>
        <xsd:restriction base="dms:Note">
          <xsd:maxLength value="255"/>
        </xsd:restriction>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dd24d13-bdde-446d-a588-1c7dd628bc1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e9ddd24-f493-40ef-9b74-69ee631c5c16}" ma:internalName="TaxCatchAll" ma:showField="CatchAllData" ma:web="9dd24d13-bdde-446d-a588-1c7dd628bc11">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dd24d13-bdde-446d-a588-1c7dd628bc11" xsi:nil="true"/>
    <_Flow_SignoffStatus xmlns="64ba948b-714e-491e-9811-832c4801be59" xsi:nil="true"/>
    <Notes xmlns="64ba948b-714e-491e-9811-832c4801be59" xsi:nil="true"/>
    <lcf76f155ced4ddcb4097134ff3c332f xmlns="64ba948b-714e-491e-9811-832c4801be5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E7FEB7-A738-4D1E-B305-C9CF44B747BF}"/>
</file>

<file path=customXml/itemProps2.xml><?xml version="1.0" encoding="utf-8"?>
<ds:datastoreItem xmlns:ds="http://schemas.openxmlformats.org/officeDocument/2006/customXml" ds:itemID="{E61629A8-39D1-41B5-804D-5954A9218124}"/>
</file>

<file path=customXml/itemProps3.xml><?xml version="1.0" encoding="utf-8"?>
<ds:datastoreItem xmlns:ds="http://schemas.openxmlformats.org/officeDocument/2006/customXml" ds:itemID="{A905A6C1-8157-41B2-8552-8F2717D3E4A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Raymond Wolfe</dc:creator>
  <cp:keywords/>
  <dc:description/>
  <cp:lastModifiedBy/>
  <cp:revision/>
  <dcterms:created xsi:type="dcterms:W3CDTF">2025-10-24T13:17:58Z</dcterms:created>
  <dcterms:modified xsi:type="dcterms:W3CDTF">2025-12-11T21:46:50Z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0x0101008D723FA06E242D42AFFE9D26EB76C65E</vt:lpwstr>
  </property>
  <property fmtid="{D5CDD505-2E9C-101B-9397-08002B2CF9AE}" pid="3" name="MediaServiceImageTags">
    <vt:lpwstr/>
  </property>
</Properties>
</file>